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リスク評価モデル" state="visible" r:id="rId4"/>
    <sheet sheetId="2" name="監査ユニバース" state="visible" r:id="rId5"/>
    <sheet sheetId="3" name="年間スケジュール" state="visible" r:id="rId6"/>
    <sheet sheetId="4" name="資源配分" state="visible" r:id="rId7"/>
    <sheet sheetId="5" name="報告・連携" state="visible" r:id="rId8"/>
  </sheets>
  <calcPr calcId="171027" fullCalcOnLoad="1"/>
</workbook>
</file>

<file path=xl/sharedStrings.xml><?xml version="1.0" encoding="utf-8"?>
<sst xmlns="http://schemas.openxmlformats.org/spreadsheetml/2006/main" count="224" uniqueCount="162">
  <si>
    <t>サンプル製造株式会社 内部監査室　リスク評価モデル</t>
  </si>
  <si>
    <t>起案者：内部監査室長 田中　起案日：2025-03-10　承認者：取締役会（監査役会と協議、代表取締役社長の意見を付して承認）　承認日：2025-03-24　版：第1版　［AI生成ドラフト・会計士レビュー前提。会社・人物・数値はすべて架空］</t>
  </si>
  <si>
    <t>要因</t>
  </si>
  <si>
    <t>ウェイト</t>
  </si>
  <si>
    <t>採点の目安</t>
  </si>
  <si>
    <t>金額的影響</t>
  </si>
  <si>
    <t>5=連結売上・主要資産に直結（原材料仕入・売上・在庫）／3=部門予算規模／1=軽微</t>
  </si>
  <si>
    <t>取引の複雑性・変化</t>
  </si>
  <si>
    <t>5=システム更改・組織変更・新規取引が当期に集中／3=一部変更／1=定型で安定</t>
  </si>
  <si>
    <t>不正リスク</t>
  </si>
  <si>
    <t>5=動機・機会が具体的（外部からの詐取・キックバック・押し込み）／3=一般的／1=機会が乏しい</t>
  </si>
  <si>
    <t>前回監査結果・不備の状況</t>
  </si>
  <si>
    <t>5=重要指摘が未是正／4=指摘あり是正途上／3=未実施（独立評価なし）／1=直近で問題なし</t>
  </si>
  <si>
    <t>経営者・監査役の関心・外部環境</t>
  </si>
  <si>
    <t>5=取締役会・監査役会の明示的要請／3=業界動向で注視／1=特段なし</t>
  </si>
  <si>
    <t>高リスクしきい値</t>
  </si>
  <si>
    <t>中リスクしきい値</t>
  </si>
  <si>
    <t>注記</t>
  </si>
  <si>
    <t>採点は前年度の監査結果・J-SOX評価結果・業種別の不正パターン・経営者と監査役会へのヒアリング（2025年2月）に基づき内部監査室が行い、室長が承認した。合計はウェイト付き平均（小数1桁）で、3.8以上を高、2.8以上3.8未満を中、2.8未満を低とする。数値は出発点であり、監査役会の要請や重大事象の発生時は年度中に見直す（10. 計画の変更）。高リスクでも当年度の業務監査の対象としない領域（決算・財務報告、販売、在庫）は、J-SOX経営者評価の独立的評価（180人日）と前年度指摘のフォローアップで当年度もカバーする（第5章）。</t>
  </si>
  <si>
    <t>サンプル製造株式会社 内部監査室　監査ユニバース・リスク評価</t>
  </si>
  <si>
    <t>監査領域</t>
  </si>
  <si>
    <t>被監査部門</t>
  </si>
  <si>
    <t>種別</t>
  </si>
  <si>
    <t>加重合計</t>
  </si>
  <si>
    <t>リスク区分</t>
  </si>
  <si>
    <t>計画書のリスク区分（式の判定と照合）</t>
  </si>
  <si>
    <t>前回監査</t>
  </si>
  <si>
    <t>サイクル</t>
  </si>
  <si>
    <t>当年度</t>
  </si>
  <si>
    <t>実施時期</t>
  </si>
  <si>
    <t>工数(人日)</t>
  </si>
  <si>
    <t>選定理由</t>
  </si>
  <si>
    <t>購買・支払プロセス(原材料仕入・買掛金・支払)</t>
  </si>
  <si>
    <t>購買部・検収部門（諏訪工場・第二工場）・経理部・情報システム部</t>
  </si>
  <si>
    <t>業務監査</t>
  </si>
  <si>
    <t>高</t>
  </si>
  <si>
    <t>2024年2月(前回指摘:分割発注の限度額回避、仕入先マスタ口座変更の二重承認未整備)</t>
  </si>
  <si>
    <t>2年（重点領域。前回指摘のフォローアップは毎年）</t>
  </si>
  <si>
    <t>○</t>
  </si>
  <si>
    <t>第4四半期（2026年1月予備調査・2月本調査）＋期末後手続（2026年4月・カットオフ／残高）</t>
  </si>
  <si>
    <t>原材料仕入は連結売上の約6割を占める最大の支出。前回（2024年2月）指摘の分割発注・口座変更の二重承認が未是正。同業でBEC型口座詐取が増加し、監査役会が重点領域として要請。</t>
  </si>
  <si>
    <t>正規フロー外取引(スポット購買・経費精算・購買カード・立替)</t>
  </si>
  <si>
    <t>経理部・購買部・各費用申請部門</t>
  </si>
  <si>
    <t>未実施(本年度初回。従来は購買プロセスの概況把握に含め独立評価せず)</t>
  </si>
  <si>
    <t>1年</t>
  </si>
  <si>
    <t>第4四半期（2026年2〜3月・購買監査と一体でCAAT全件スクリーニング）</t>
  </si>
  <si>
    <t>正規発注番号に紐付かない支払・経費は年間約1,800件で、間接材・役務を含み部門予算を横断する規模。統制の空白が疑われるが、従来は購買監査の概況把握に含めるのみで独立評価を行っていない（本年度初回）。私的流用・架空費用の機会が具体的。</t>
  </si>
  <si>
    <t>コンプライアンス・内部通報運用(取適法・独禁法・購買コンプラ)</t>
  </si>
  <si>
    <t>法務・コンプライアンス担当・購買部</t>
  </si>
  <si>
    <t>コンプライアンス監査</t>
  </si>
  <si>
    <t>中</t>
  </si>
  <si>
    <t>2024年8月(取適法の書面交付・支払期日の一部不備を指摘)</t>
  </si>
  <si>
    <t>1〜2年</t>
  </si>
  <si>
    <t>第3四半期(2025年10〜11月)</t>
  </si>
  <si>
    <t>前回（2024年8月）指摘の取適法（書面交付・支払期日）の是正状況を確認する必要がある。金額影響は限定的だが、法令違反は当局対応・取引先との信頼に直結し監査役会の関心が高い。</t>
  </si>
  <si>
    <t>情報セキュリティ・システムアクセス(購買/会計システムの権限・ログ)</t>
  </si>
  <si>
    <t>情報システム部</t>
  </si>
  <si>
    <t>システム監査</t>
  </si>
  <si>
    <t>2025年3月(特権ID棚卸・変更管理の運用不備を指摘)</t>
  </si>
  <si>
    <t>1年（2025年3月は特権ID棚卸の重点監査）</t>
  </si>
  <si>
    <t>第3四半期(2025年11月・ITGCと一体)</t>
  </si>
  <si>
    <t>2025年3月指摘の特権ID棚卸・変更管理の運用不備が是正途上。購買・会計システムの権限設定は購買監査のSoD検証（P-22）の前提でもあり、ITGCと一体で評価する。</t>
  </si>
  <si>
    <t>販売・売掛金プロセス(売上計上・与信・回収)</t>
  </si>
  <si>
    <t>営業部・物流部・経理部</t>
  </si>
  <si>
    <t>2024年9月(期ずれ・与信超過を指摘、フォローアップ中)</t>
  </si>
  <si>
    <t/>
  </si>
  <si>
    <t>翌期第1四半期(2026年5月予定)</t>
  </si>
  <si>
    <t>連結売上に直結し押し込み・期ずれの不正リスクが典型的。2024年9月指摘（期ずれ・与信超過）はフォローアップ中で、是正完了の確認を当年度Q2に行い、本格監査は翌期Q1に実施する。</t>
  </si>
  <si>
    <t>在庫・棚卸資産管理プロセス(実地棚卸・評価・滞留)</t>
  </si>
  <si>
    <t>生産管理部・諏訪工場・第二工場・経理部</t>
  </si>
  <si>
    <t>2024年11月(滞留在庫の評価減プロセス未整備を指摘)</t>
  </si>
  <si>
    <t>翌期(2026年度)</t>
  </si>
  <si>
    <t>滞留在庫の評価減プロセス未整備（2024年11月指摘）が是正途上。棚卸立会の不正パターン（架空在庫・二重カウント）は業種共通の重点。前回から1年半のサイクルで翌期に実施。</t>
  </si>
  <si>
    <t>製造・原価計算プロセス(標準原価・差異分析・配賦)</t>
  </si>
  <si>
    <t>生産管理部・原価計算課・経理部</t>
  </si>
  <si>
    <t>2025年6月</t>
  </si>
  <si>
    <t>2年</t>
  </si>
  <si>
    <t>翌々期(2027年度)</t>
  </si>
  <si>
    <t>2025年6月に実施済で重要な指摘なし。標準原価の改定・配賦基準の変更は当期に予定されておらず、サイクル2年で翌々期とする。</t>
  </si>
  <si>
    <t>決算・財務報告プロセス(月次/年度決算・開示・見積り)</t>
  </si>
  <si>
    <t>経理部・経営企画部</t>
  </si>
  <si>
    <t>財務監査</t>
  </si>
  <si>
    <t>2024年12月(J-SOX全社統制と連携)</t>
  </si>
  <si>
    <t>2年（J-SOXの独立的評価は毎年）</t>
  </si>
  <si>
    <t>翌期第4四半期(2027年2月・決算対応)</t>
  </si>
  <si>
    <t>見積り（減損・引当）と開示の誤りは直接に財務報告の信頼性を損なう。J-SOXの決算・財務報告プロセス評価に対する独立的評価を毎期行っているため、業務監査としての深掘りは翌期第4四半期（決算対応）とする。</t>
  </si>
  <si>
    <t>IT全般統制の独立的評価(J-SOX対象システム・内部統制PJの評価結果のレビュー)</t>
  </si>
  <si>
    <t>2025年3月(特権ID棚卸の運用不備を指摘)</t>
  </si>
  <si>
    <t>翌期(2026年度・情報セキュリティ監査と統合検討)</t>
  </si>
  <si>
    <t>2025年3月指摘（特権ID棚卸）の是正を確認する。当年度は購買監査のP-22でアクセス管理・変更管理の一部を検証し、翌期に情報セキュリティ監査と統合して評価することを検討。</t>
  </si>
  <si>
    <t>関係会社管理(国内外子会社のガバナンス・巡回監査)</t>
  </si>
  <si>
    <t>経営企画部（関係会社担当）・対象子会社の管理部門</t>
  </si>
  <si>
    <t>2025年1月(国内子会社2社を巡回。規程整備の遅れを1件指摘)</t>
  </si>
  <si>
    <t>2〜3年(各社)</t>
  </si>
  <si>
    <t>第1〜第2四半期(2025年5〜8月・国内子会社2社＋海外子会社1社)</t>
  </si>
  <si>
    <t>連結子会社12社のうち巡回未了の会社が残る。不正は本業以外・関係会社で起きやすく、海外子会社は現地の資金管理・購買が本社の目から遠い。当年度はガバナンス・規程遵守・資金管理の概況把握を目的とし、業務プロセスの深掘り（海外子会社の購買）は翌年度以降の計画で検討する。</t>
  </si>
  <si>
    <t>サンプル製造株式会社 内部監査室　年間スケジュール</t>
  </si>
  <si>
    <t>四半期</t>
  </si>
  <si>
    <t>活動</t>
  </si>
  <si>
    <t>第1四半期（2025年4〜6月）</t>
  </si>
  <si>
    <t>前年度（2024年度）内部監査の年次報告（監査役会・取締役会）</t>
  </si>
  <si>
    <t>J-SOX 2025年3月期評価の取りまとめ支援と会計監査人との協議</t>
  </si>
  <si>
    <t>前年度指摘のフォローアップ①（販売・在庫）</t>
  </si>
  <si>
    <t>関係会社巡回監査①（国内子会社2社）</t>
  </si>
  <si>
    <t>内部監査規程・監査マニュアルの年次見直し</t>
  </si>
  <si>
    <t>第2四半期（2025年7〜9月）</t>
  </si>
  <si>
    <t>関係会社巡回監査②（海外子会社1社・往査）</t>
  </si>
  <si>
    <t>販売・売掛金プロセス 前回指摘のフォローアップ（期ずれ・与信超過）</t>
  </si>
  <si>
    <t>J-SOX 整備状況評価の独立的評価（全社統制・業務プロセス）</t>
  </si>
  <si>
    <t>四半期報告（監査役会）</t>
  </si>
  <si>
    <t>第3四半期（2025年10〜12月）</t>
  </si>
  <si>
    <t>コンプライアンス・内部通報運用の監査（10〜11月）</t>
  </si>
  <si>
    <t>情報セキュリティ・システムアクセス監査（11月・ITGCと一体）</t>
  </si>
  <si>
    <t>J-SOX 運用状況評価（期中）の独立的評価</t>
  </si>
  <si>
    <t>購買・支払監査の計画策定（リスク評価の更新・個別監査計画書）</t>
  </si>
  <si>
    <t>第4四半期（2026年1〜3月）</t>
  </si>
  <si>
    <t>購買・支払プロセス監査：予備調査（1月）・本調査（2月12日〜27日）</t>
  </si>
  <si>
    <t>正規フロー外取引のCAAT全件スクリーニング（2〜3月）</t>
  </si>
  <si>
    <t>内部監査の内部品質評価（自己評価）</t>
  </si>
  <si>
    <t>2026年度 年度監査計画の策定・監査役会との協議</t>
  </si>
  <si>
    <t>期末後（2026年4〜5月）</t>
  </si>
  <si>
    <t>購買・支払監査の期末後手続（カットオフ・残高、諏訪工場・第二工場往査）・講評会（4月24日）・内部監査報告書（5月15日）</t>
  </si>
  <si>
    <t>J-SOX 期末ロールフォワード評価の独立的評価</t>
  </si>
  <si>
    <t>年次報告（監査役会・取締役会）</t>
  </si>
  <si>
    <t>サンプル製造株式会社 内部監査室　資源配分</t>
  </si>
  <si>
    <t>項目</t>
  </si>
  <si>
    <t>人日</t>
  </si>
  <si>
    <t>備考</t>
  </si>
  <si>
    <t>購買・支払プロセス監査（予備調査・本調査・期末後手続）</t>
  </si>
  <si>
    <t>重点配分。工場2拠点の往査を含む</t>
  </si>
  <si>
    <t>正規フロー外取引のCAAT全件スクリーニング</t>
  </si>
  <si>
    <t>購買監査と一体</t>
  </si>
  <si>
    <t>関係会社巡回監査（国内子会社2社・海外子会社1社）</t>
  </si>
  <si>
    <t>コンプライアンス・内部通報運用の監査</t>
  </si>
  <si>
    <t>情報セキュリティ・システムアクセス監査（ITGCと一体）</t>
  </si>
  <si>
    <t>前年度指摘のフォローアップ監査（販売・在庫・購買）</t>
  </si>
  <si>
    <t>四半期ごと</t>
  </si>
  <si>
    <t>J-SOX 経営者評価の独立的評価（全社統制・決算財務報告・業務プロセスの整備/運用評価レビュー）</t>
  </si>
  <si>
    <t>監査役会・取締役会対応、三様監査連絡会、会計監査人との情報交換</t>
  </si>
  <si>
    <t>品質管理（調書査閲・内部評価）・研修</t>
  </si>
  <si>
    <t>予備（臨時監査・特別調査・内部通報案件）</t>
  </si>
  <si>
    <t>未使用分は年度末に翌年度計画へ繰り越さない</t>
  </si>
  <si>
    <t>合計</t>
  </si>
  <si>
    <t>投入可能人日</t>
  </si>
  <si>
    <t>経費予算 4.2百万円（旅費交通費・外部研修・CAATツール保守。人件費を除く）</t>
  </si>
  <si>
    <t>残</t>
  </si>
  <si>
    <t>サンプル製造株式会社 内部監査室　報告・連携</t>
  </si>
  <si>
    <t>報告先</t>
  </si>
  <si>
    <t>内容</t>
  </si>
  <si>
    <t>時期</t>
  </si>
  <si>
    <t>代表取締役社長</t>
  </si>
  <si>
    <t>個別監査の内部監査報告書、重要事項（不正・重大な統制不備）の即時報告</t>
  </si>
  <si>
    <t>各監査終了時・随時</t>
  </si>
  <si>
    <t>監査役会</t>
  </si>
  <si>
    <t>年度計画の事前協議、四半期の活動報告、内部監査報告書の写し、フォローアップ状況、期限超過の指摘</t>
  </si>
  <si>
    <t>四半期・各監査終了時（直接報告）</t>
  </si>
  <si>
    <t>取締役会</t>
  </si>
  <si>
    <t>年度監査計画、年次活動報告（総括）、重要度「高」の指摘と是正状況</t>
  </si>
  <si>
    <t>年1回（4〜6月）＋重要事項の発生時</t>
  </si>
  <si>
    <t>被監査部門長</t>
  </si>
  <si>
    <t>講評会での事実確認、改善計画の合意、フォローアップ結果</t>
  </si>
  <si>
    <t>各監査の講評時・3か月後・6か月後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</si>
</sst>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color theme="1"/>
      <family val="2"/>
      <scheme val="minor"/>
      <sz val="11"/>
      <name val="Calibri"/>
    </font>
    <font>
      <b/>
      <color rgb="FF1A1A1F"/>
      <sz val="14"/>
      <name val="Yu Gothic"/>
    </font>
    <font>
      <color rgb="FF8A8170"/>
      <sz val="9"/>
      <name val="Yu Gothic"/>
    </font>
    <font>
      <b/>
      <sz val="10"/>
      <name val="Yu Gothic"/>
    </font>
    <font>
      <sz val="10"/>
      <name val="Yu Gothic"/>
    </font>
  </fonts>
  <fills count="3">
    <fill>
      <patternFill patternType="none"/>
    </fill>
    <fill>
      <patternFill patternType="gray125"/>
    </fill>
    <fill>
      <patternFill patternType="solid">
        <fgColor rgb="FFECE4D2"/>
      </patternFill>
    </fill>
  </fills>
  <borders count="2">
    <border>
      <left/>
      <right/>
      <top/>
      <bottom/>
      <diagonal/>
    </border>
    <border>
      <left style="thin">
        <color rgb="FFCFC6B0"/>
      </left>
      <right style="thin">
        <color rgb="FFCFC6B0"/>
      </right>
      <top style="thin">
        <color rgb="FFCFC6B0"/>
      </top>
      <bottom style="thin">
        <color rgb="FFCFC6B0"/>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2" fontId="4" fillId="0" borderId="1" xfId="0" applyNumberFormat="1" applyFont="1" applyBorder="1" applyAlignment="1">
      <alignment vertical="top" wrapText="1"/>
    </xf>
    <xf numFmtId="164" fontId="0" fillId="0" borderId="0" xfId="0" applyNumberFormat="1"/>
    <xf numFmtId="164" fontId="1" fillId="0" borderId="0" xfId="0" applyNumberFormat="1" applyFont="1"/>
    <xf numFmtId="164" fontId="2" fillId="0" borderId="0" xfId="0" applyNumberFormat="1" applyFont="1"/>
    <xf numFmtId="164" fontId="3" fillId="2" borderId="1" xfId="0" applyNumberFormat="1" applyFont="1" applyFill="1" applyBorder="1" applyAlignment="1">
      <alignment vertical="top" wrapText="1"/>
    </xf>
    <xf numFmtId="164" fontId="4" fillId="0" borderId="1" xfId="0" applyNumberFormat="1"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activeCell="A2" sqref="A2"/>
    </sheetView>
  </sheetViews>
  <sheetFormatPr defaultRowHeight="15" outlineLevelRow="0" outlineLevelCol="0" x14ac:dyDescent="55"/>
  <cols>
    <col min="1" max="1" width="24" customWidth="1"/>
    <col min="2" max="2" width="14" customWidth="1"/>
    <col min="3" max="3" width="72" customWidth="1"/>
  </cols>
  <sheetData>
    <row r="1" ht="22" customHeight="1" spans="1:3" s="1" customFormat="1" x14ac:dyDescent="0.25">
      <c r="A1" s="1" t="s">
        <v>0</v>
      </c>
      <c r="B1" s="1"/>
      <c r="C1" s="1"/>
    </row>
    <row r="2" spans="1:3" s="2" customFormat="1" x14ac:dyDescent="0.25">
      <c r="A2" s="2" t="s">
        <v>1</v>
      </c>
      <c r="B2" s="2"/>
      <c r="C2" s="2"/>
    </row>
    <row r="4" spans="1:3" s="3" customFormat="1" x14ac:dyDescent="0.25">
      <c r="A4" s="4" t="s">
        <v>2</v>
      </c>
      <c r="B4" s="4" t="s">
        <v>3</v>
      </c>
      <c r="C4" s="4" t="s">
        <v>4</v>
      </c>
    </row>
    <row r="5" spans="1:3" x14ac:dyDescent="0.25">
      <c r="A5" s="5" t="s">
        <v>5</v>
      </c>
      <c r="B5" s="6">
        <v>0.3</v>
      </c>
      <c r="C5" s="5" t="s">
        <v>6</v>
      </c>
    </row>
    <row r="6" spans="1:3" x14ac:dyDescent="0.25">
      <c r="A6" s="5" t="s">
        <v>7</v>
      </c>
      <c r="B6" s="6">
        <v>0.2</v>
      </c>
      <c r="C6" s="5" t="s">
        <v>8</v>
      </c>
    </row>
    <row r="7" spans="1:3" x14ac:dyDescent="0.25">
      <c r="A7" s="5" t="s">
        <v>9</v>
      </c>
      <c r="B7" s="6">
        <v>0.2</v>
      </c>
      <c r="C7" s="5" t="s">
        <v>10</v>
      </c>
    </row>
    <row r="8" spans="1:3" x14ac:dyDescent="0.25">
      <c r="A8" s="5" t="s">
        <v>11</v>
      </c>
      <c r="B8" s="6">
        <v>0.2</v>
      </c>
      <c r="C8" s="5" t="s">
        <v>12</v>
      </c>
    </row>
    <row r="9" spans="1:3" x14ac:dyDescent="0.25">
      <c r="A9" s="5" t="s">
        <v>13</v>
      </c>
      <c r="B9" s="6">
        <v>0.1</v>
      </c>
      <c r="C9" s="5" t="s">
        <v>14</v>
      </c>
    </row>
    <row r="11" spans="1:2" x14ac:dyDescent="0.25">
      <c r="A11" s="5" t="s">
        <v>15</v>
      </c>
      <c r="B11" s="5">
        <v>3.8</v>
      </c>
    </row>
    <row r="12" spans="1:2" x14ac:dyDescent="0.25">
      <c r="A12" s="5" t="s">
        <v>16</v>
      </c>
      <c r="B12" s="5">
        <v>2.8</v>
      </c>
    </row>
    <row r="13" spans="1:3" x14ac:dyDescent="0.25">
      <c r="A13" s="5" t="s">
        <v>17</v>
      </c>
      <c r="B13" s="5" t="s">
        <v>18</v>
      </c>
      <c r="C13" s="5"/>
    </row>
  </sheetData>
  <autoFilter ref="A4:C9"/>
  <mergeCells count="3">
    <mergeCell ref="A1:C1"/>
    <mergeCell ref="A2:C2"/>
    <mergeCell ref="B13:C1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workbookViewId="0">
      <pane ySplit="1" topLeftCell="A2" activePane="bottomLeft" state="frozen"/>
      <selection pane="bottomLeft" activeCell="A2" sqref="A2"/>
    </sheetView>
  </sheetViews>
  <sheetFormatPr defaultRowHeight="15" outlineLevelRow="0" outlineLevelCol="0" x14ac:dyDescent="55"/>
  <cols>
    <col min="1" max="1" width="24" customWidth="1"/>
    <col min="2" max="2" width="20" customWidth="1"/>
    <col min="3" max="3" width="16" customWidth="1"/>
    <col min="4" max="9" width="12" style="7" customWidth="1"/>
    <col min="10" max="11" width="12" customWidth="1"/>
    <col min="12" max="12" width="14" customWidth="1"/>
    <col min="13" max="13" width="12" customWidth="1"/>
    <col min="14" max="14" width="10" customWidth="1"/>
    <col min="15" max="15" width="14" customWidth="1"/>
    <col min="16" max="16" width="12" customWidth="1"/>
    <col min="17" max="17" width="48" customWidth="1"/>
  </cols>
  <sheetData>
    <row r="1" ht="22" customHeight="1" spans="1:17" s="1" customFormat="1" x14ac:dyDescent="0.25">
      <c r="A1" s="8" t="s">
        <v>19</v>
      </c>
      <c r="B1" s="8"/>
      <c r="C1" s="8"/>
      <c r="D1" s="8"/>
      <c r="E1" s="8"/>
      <c r="F1" s="8"/>
      <c r="G1" s="8"/>
      <c r="H1" s="8"/>
      <c r="I1" s="8"/>
      <c r="J1" s="8"/>
      <c r="K1" s="8"/>
      <c r="L1" s="8"/>
      <c r="M1" s="8"/>
      <c r="N1" s="8"/>
      <c r="O1" s="8"/>
      <c r="P1" s="8"/>
      <c r="Q1" s="8"/>
    </row>
    <row r="2" spans="1:17" s="2" customFormat="1" x14ac:dyDescent="0.25">
      <c r="A2" s="9" t="s">
        <v>1</v>
      </c>
      <c r="B2" s="9"/>
      <c r="C2" s="9"/>
      <c r="D2" s="9"/>
      <c r="E2" s="9"/>
      <c r="F2" s="9"/>
      <c r="G2" s="9"/>
      <c r="H2" s="9"/>
      <c r="I2" s="9"/>
      <c r="J2" s="9"/>
      <c r="K2" s="9"/>
      <c r="L2" s="9"/>
      <c r="M2" s="9"/>
      <c r="N2" s="9"/>
      <c r="O2" s="9"/>
      <c r="P2" s="9"/>
      <c r="Q2" s="9"/>
    </row>
    <row r="4" spans="1:17" s="3" customFormat="1" x14ac:dyDescent="0.25">
      <c r="A4" s="4" t="s">
        <v>20</v>
      </c>
      <c r="B4" s="4" t="s">
        <v>21</v>
      </c>
      <c r="C4" s="4" t="s">
        <v>22</v>
      </c>
      <c r="D4" s="10" t="s">
        <v>5</v>
      </c>
      <c r="E4" s="10" t="s">
        <v>7</v>
      </c>
      <c r="F4" s="10" t="s">
        <v>9</v>
      </c>
      <c r="G4" s="10" t="s">
        <v>11</v>
      </c>
      <c r="H4" s="10" t="s">
        <v>13</v>
      </c>
      <c r="I4" s="10" t="s">
        <v>23</v>
      </c>
      <c r="J4" s="4" t="s">
        <v>24</v>
      </c>
      <c r="K4" s="4" t="s">
        <v>25</v>
      </c>
      <c r="L4" s="4" t="s">
        <v>26</v>
      </c>
      <c r="M4" s="4" t="s">
        <v>27</v>
      </c>
      <c r="N4" s="4" t="s">
        <v>28</v>
      </c>
      <c r="O4" s="4" t="s">
        <v>29</v>
      </c>
      <c r="P4" s="4" t="s">
        <v>30</v>
      </c>
      <c r="Q4" s="4" t="s">
        <v>31</v>
      </c>
    </row>
    <row r="5" spans="1:17" x14ac:dyDescent="0.25">
      <c r="A5" s="5" t="s">
        <v>32</v>
      </c>
      <c r="B5" s="5" t="s">
        <v>33</v>
      </c>
      <c r="C5" s="5" t="s">
        <v>34</v>
      </c>
      <c r="D5" s="11">
        <v>5</v>
      </c>
      <c r="E5" s="11">
        <v>4</v>
      </c>
      <c r="F5" s="11">
        <v>5</v>
      </c>
      <c r="G5" s="11">
        <v>4</v>
      </c>
      <c r="H5" s="11">
        <v>4</v>
      </c>
      <c r="I5" s="11">
        <f>IF(COUNT(D5:H5)=0,"",ROUND(SUMPRODUCT(D5:H5,'リスク評価モデル'!$B$5:$B$9),1))</f>
        <v>4.5</v>
      </c>
      <c r="J5" s="5" t="str">
        <f>IF(I5="","",IF(I5&gt;='リスク評価モデル'!$B$11,"高",IF(I5&gt;='リスク評価モデル'!$B$12,"中","低")))</f>
        <v>高</v>
      </c>
      <c r="K5" s="5" t="s">
        <v>35</v>
      </c>
      <c r="L5" s="5" t="s">
        <v>36</v>
      </c>
      <c r="M5" s="5" t="s">
        <v>37</v>
      </c>
      <c r="N5" s="5" t="s">
        <v>38</v>
      </c>
      <c r="O5" s="5" t="s">
        <v>39</v>
      </c>
      <c r="P5" s="5">
        <v>130</v>
      </c>
      <c r="Q5" s="5" t="s">
        <v>40</v>
      </c>
    </row>
    <row r="6" spans="1:17" x14ac:dyDescent="0.25">
      <c r="A6" s="5" t="s">
        <v>41</v>
      </c>
      <c r="B6" s="5" t="s">
        <v>42</v>
      </c>
      <c r="C6" s="5" t="s">
        <v>34</v>
      </c>
      <c r="D6" s="11">
        <v>4</v>
      </c>
      <c r="E6" s="11">
        <v>4</v>
      </c>
      <c r="F6" s="11">
        <v>5</v>
      </c>
      <c r="G6" s="11">
        <v>3</v>
      </c>
      <c r="H6" s="11">
        <v>4</v>
      </c>
      <c r="I6" s="11">
        <f>IF(COUNT(D6:H6)=0,"",ROUND(SUMPRODUCT(D6:H6,'リスク評価モデル'!$B$5:$B$9),1))</f>
        <v>4</v>
      </c>
      <c r="J6" s="5" t="str">
        <f>IF(I6="","",IF(I6&gt;='リスク評価モデル'!$B$11,"高",IF(I6&gt;='リスク評価モデル'!$B$12,"中","低")))</f>
        <v>高</v>
      </c>
      <c r="K6" s="5" t="s">
        <v>35</v>
      </c>
      <c r="L6" s="5" t="s">
        <v>43</v>
      </c>
      <c r="M6" s="5" t="s">
        <v>44</v>
      </c>
      <c r="N6" s="5" t="s">
        <v>38</v>
      </c>
      <c r="O6" s="5" t="s">
        <v>45</v>
      </c>
      <c r="P6" s="5">
        <v>30</v>
      </c>
      <c r="Q6" s="5" t="s">
        <v>46</v>
      </c>
    </row>
    <row r="7" spans="1:17" x14ac:dyDescent="0.25">
      <c r="A7" s="5" t="s">
        <v>47</v>
      </c>
      <c r="B7" s="5" t="s">
        <v>48</v>
      </c>
      <c r="C7" s="5" t="s">
        <v>49</v>
      </c>
      <c r="D7" s="11">
        <v>2</v>
      </c>
      <c r="E7" s="11">
        <v>3</v>
      </c>
      <c r="F7" s="11">
        <v>3</v>
      </c>
      <c r="G7" s="11">
        <v>4</v>
      </c>
      <c r="H7" s="11">
        <v>4</v>
      </c>
      <c r="I7" s="11">
        <f>IF(COUNT(D7:H7)=0,"",ROUND(SUMPRODUCT(D7:H7,'リスク評価モデル'!$B$5:$B$9),1))</f>
        <v>3</v>
      </c>
      <c r="J7" s="5" t="str">
        <f>IF(I7="","",IF(I7&gt;='リスク評価モデル'!$B$11,"高",IF(I7&gt;='リスク評価モデル'!$B$12,"中","低")))</f>
        <v>中</v>
      </c>
      <c r="K7" s="5" t="s">
        <v>50</v>
      </c>
      <c r="L7" s="5" t="s">
        <v>51</v>
      </c>
      <c r="M7" s="5" t="s">
        <v>52</v>
      </c>
      <c r="N7" s="5" t="s">
        <v>38</v>
      </c>
      <c r="O7" s="5" t="s">
        <v>53</v>
      </c>
      <c r="P7" s="5">
        <v>30</v>
      </c>
      <c r="Q7" s="5" t="s">
        <v>54</v>
      </c>
    </row>
    <row r="8" spans="1:17" x14ac:dyDescent="0.25">
      <c r="A8" s="5" t="s">
        <v>55</v>
      </c>
      <c r="B8" s="5" t="s">
        <v>56</v>
      </c>
      <c r="C8" s="5" t="s">
        <v>57</v>
      </c>
      <c r="D8" s="11">
        <v>3</v>
      </c>
      <c r="E8" s="11">
        <v>4</v>
      </c>
      <c r="F8" s="11">
        <v>3</v>
      </c>
      <c r="G8" s="11">
        <v>4</v>
      </c>
      <c r="H8" s="11">
        <v>3</v>
      </c>
      <c r="I8" s="11">
        <f>IF(COUNT(D8:H8)=0,"",ROUND(SUMPRODUCT(D8:H8,'リスク評価モデル'!$B$5:$B$9),1))</f>
        <v>3.4</v>
      </c>
      <c r="J8" s="5" t="str">
        <f>IF(I8="","",IF(I8&gt;='リスク評価モデル'!$B$11,"高",IF(I8&gt;='リスク評価モデル'!$B$12,"中","低")))</f>
        <v>中</v>
      </c>
      <c r="K8" s="5" t="s">
        <v>50</v>
      </c>
      <c r="L8" s="5" t="s">
        <v>58</v>
      </c>
      <c r="M8" s="5" t="s">
        <v>59</v>
      </c>
      <c r="N8" s="5" t="s">
        <v>38</v>
      </c>
      <c r="O8" s="5" t="s">
        <v>60</v>
      </c>
      <c r="P8" s="5">
        <v>35</v>
      </c>
      <c r="Q8" s="5" t="s">
        <v>61</v>
      </c>
    </row>
    <row r="9" spans="1:17" x14ac:dyDescent="0.25">
      <c r="A9" s="5" t="s">
        <v>62</v>
      </c>
      <c r="B9" s="5" t="s">
        <v>63</v>
      </c>
      <c r="C9" s="5" t="s">
        <v>34</v>
      </c>
      <c r="D9" s="11">
        <v>5</v>
      </c>
      <c r="E9" s="11">
        <v>3</v>
      </c>
      <c r="F9" s="11">
        <v>4</v>
      </c>
      <c r="G9" s="11">
        <v>4</v>
      </c>
      <c r="H9" s="11">
        <v>3</v>
      </c>
      <c r="I9" s="11">
        <f>IF(COUNT(D9:H9)=0,"",ROUND(SUMPRODUCT(D9:H9,'リスク評価モデル'!$B$5:$B$9),1))</f>
        <v>4</v>
      </c>
      <c r="J9" s="5" t="str">
        <f>IF(I9="","",IF(I9&gt;='リスク評価モデル'!$B$11,"高",IF(I9&gt;='リスク評価モデル'!$B$12,"中","低")))</f>
        <v>高</v>
      </c>
      <c r="K9" s="5" t="s">
        <v>35</v>
      </c>
      <c r="L9" s="5" t="s">
        <v>64</v>
      </c>
      <c r="M9" s="5" t="s">
        <v>44</v>
      </c>
      <c r="N9" s="5" t="s">
        <v>65</v>
      </c>
      <c r="O9" s="5" t="s">
        <v>66</v>
      </c>
      <c r="P9" s="5">
        <v>110</v>
      </c>
      <c r="Q9" s="5" t="s">
        <v>67</v>
      </c>
    </row>
    <row r="10" spans="1:17" x14ac:dyDescent="0.25">
      <c r="A10" s="5" t="s">
        <v>68</v>
      </c>
      <c r="B10" s="5" t="s">
        <v>69</v>
      </c>
      <c r="C10" s="5" t="s">
        <v>34</v>
      </c>
      <c r="D10" s="11">
        <v>4</v>
      </c>
      <c r="E10" s="11">
        <v>4</v>
      </c>
      <c r="F10" s="11">
        <v>4</v>
      </c>
      <c r="G10" s="11">
        <v>4</v>
      </c>
      <c r="H10" s="11">
        <v>3</v>
      </c>
      <c r="I10" s="11">
        <f>IF(COUNT(D10:H10)=0,"",ROUND(SUMPRODUCT(D10:H10,'リスク評価モデル'!$B$5:$B$9),1))</f>
        <v>3.9</v>
      </c>
      <c r="J10" s="5" t="str">
        <f>IF(I10="","",IF(I10&gt;='リスク評価モデル'!$B$11,"高",IF(I10&gt;='リスク評価モデル'!$B$12,"中","低")))</f>
        <v>高</v>
      </c>
      <c r="K10" s="5" t="s">
        <v>35</v>
      </c>
      <c r="L10" s="5" t="s">
        <v>70</v>
      </c>
      <c r="M10" s="5" t="s">
        <v>52</v>
      </c>
      <c r="N10" s="5" t="s">
        <v>65</v>
      </c>
      <c r="O10" s="5" t="s">
        <v>71</v>
      </c>
      <c r="P10" s="5">
        <v>70</v>
      </c>
      <c r="Q10" s="5" t="s">
        <v>72</v>
      </c>
    </row>
    <row r="11" spans="1:17" x14ac:dyDescent="0.25">
      <c r="A11" s="5" t="s">
        <v>73</v>
      </c>
      <c r="B11" s="5" t="s">
        <v>74</v>
      </c>
      <c r="C11" s="5" t="s">
        <v>34</v>
      </c>
      <c r="D11" s="11">
        <v>4</v>
      </c>
      <c r="E11" s="11">
        <v>3</v>
      </c>
      <c r="F11" s="11">
        <v>2</v>
      </c>
      <c r="G11" s="11">
        <v>2</v>
      </c>
      <c r="H11" s="11">
        <v>2</v>
      </c>
      <c r="I11" s="11">
        <f>IF(COUNT(D11:H11)=0,"",ROUND(SUMPRODUCT(D11:H11,'リスク評価モデル'!$B$5:$B$9),1))</f>
        <v>2.8</v>
      </c>
      <c r="J11" s="5" t="str">
        <f>IF(I11="","",IF(I11&gt;='リスク評価モデル'!$B$11,"高",IF(I11&gt;='リスク評価モデル'!$B$12,"中","低")))</f>
        <v>中</v>
      </c>
      <c r="K11" s="5" t="s">
        <v>50</v>
      </c>
      <c r="L11" s="5" t="s">
        <v>75</v>
      </c>
      <c r="M11" s="5" t="s">
        <v>76</v>
      </c>
      <c r="N11" s="5" t="s">
        <v>65</v>
      </c>
      <c r="O11" s="5" t="s">
        <v>77</v>
      </c>
      <c r="P11" s="5">
        <v>50</v>
      </c>
      <c r="Q11" s="5" t="s">
        <v>78</v>
      </c>
    </row>
    <row r="12" spans="1:17" x14ac:dyDescent="0.25">
      <c r="A12" s="5" t="s">
        <v>79</v>
      </c>
      <c r="B12" s="5" t="s">
        <v>80</v>
      </c>
      <c r="C12" s="5" t="s">
        <v>81</v>
      </c>
      <c r="D12" s="11">
        <v>5</v>
      </c>
      <c r="E12" s="11">
        <v>4</v>
      </c>
      <c r="F12" s="11">
        <v>4</v>
      </c>
      <c r="G12" s="11">
        <v>3</v>
      </c>
      <c r="H12" s="11">
        <v>4</v>
      </c>
      <c r="I12" s="11">
        <f>IF(COUNT(D12:H12)=0,"",ROUND(SUMPRODUCT(D12:H12,'リスク評価モデル'!$B$5:$B$9),1))</f>
        <v>4.1</v>
      </c>
      <c r="J12" s="5" t="str">
        <f>IF(I12="","",IF(I12&gt;='リスク評価モデル'!$B$11,"高",IF(I12&gt;='リスク評価モデル'!$B$12,"中","低")))</f>
        <v>高</v>
      </c>
      <c r="K12" s="5" t="s">
        <v>35</v>
      </c>
      <c r="L12" s="5" t="s">
        <v>82</v>
      </c>
      <c r="M12" s="5" t="s">
        <v>83</v>
      </c>
      <c r="N12" s="5" t="s">
        <v>65</v>
      </c>
      <c r="O12" s="5" t="s">
        <v>84</v>
      </c>
      <c r="P12" s="5">
        <v>60</v>
      </c>
      <c r="Q12" s="5" t="s">
        <v>85</v>
      </c>
    </row>
    <row r="13" spans="1:17" x14ac:dyDescent="0.25">
      <c r="A13" s="5" t="s">
        <v>86</v>
      </c>
      <c r="B13" s="5" t="s">
        <v>56</v>
      </c>
      <c r="C13" s="5" t="s">
        <v>57</v>
      </c>
      <c r="D13" s="11">
        <v>3</v>
      </c>
      <c r="E13" s="11">
        <v>3</v>
      </c>
      <c r="F13" s="11">
        <v>2</v>
      </c>
      <c r="G13" s="11">
        <v>4</v>
      </c>
      <c r="H13" s="11">
        <v>3</v>
      </c>
      <c r="I13" s="11">
        <f>IF(COUNT(D13:H13)=0,"",ROUND(SUMPRODUCT(D13:H13,'リスク評価モデル'!$B$5:$B$9),1))</f>
        <v>3</v>
      </c>
      <c r="J13" s="5" t="str">
        <f>IF(I13="","",IF(I13&gt;='リスク評価モデル'!$B$11,"高",IF(I13&gt;='リスク評価モデル'!$B$12,"中","低")))</f>
        <v>中</v>
      </c>
      <c r="K13" s="5" t="s">
        <v>50</v>
      </c>
      <c r="L13" s="5" t="s">
        <v>87</v>
      </c>
      <c r="M13" s="5" t="s">
        <v>52</v>
      </c>
      <c r="N13" s="5" t="s">
        <v>65</v>
      </c>
      <c r="O13" s="5" t="s">
        <v>88</v>
      </c>
      <c r="P13" s="5">
        <v>35</v>
      </c>
      <c r="Q13" s="5" t="s">
        <v>89</v>
      </c>
    </row>
    <row r="14" spans="1:17" x14ac:dyDescent="0.25">
      <c r="A14" s="5" t="s">
        <v>90</v>
      </c>
      <c r="B14" s="5" t="s">
        <v>91</v>
      </c>
      <c r="C14" s="5" t="s">
        <v>34</v>
      </c>
      <c r="D14" s="11">
        <v>3</v>
      </c>
      <c r="E14" s="11">
        <v>4</v>
      </c>
      <c r="F14" s="11">
        <v>4</v>
      </c>
      <c r="G14" s="11">
        <v>3</v>
      </c>
      <c r="H14" s="11">
        <v>3</v>
      </c>
      <c r="I14" s="11">
        <f>IF(COUNT(D14:H14)=0,"",ROUND(SUMPRODUCT(D14:H14,'リスク評価モデル'!$B$5:$B$9),1))</f>
        <v>3.4</v>
      </c>
      <c r="J14" s="5" t="str">
        <f>IF(I14="","",IF(I14&gt;='リスク評価モデル'!$B$11,"高",IF(I14&gt;='リスク評価モデル'!$B$12,"中","低")))</f>
        <v>中</v>
      </c>
      <c r="K14" s="5" t="s">
        <v>50</v>
      </c>
      <c r="L14" s="5" t="s">
        <v>92</v>
      </c>
      <c r="M14" s="5" t="s">
        <v>93</v>
      </c>
      <c r="N14" s="5" t="s">
        <v>38</v>
      </c>
      <c r="O14" s="5" t="s">
        <v>94</v>
      </c>
      <c r="P14" s="5">
        <v>70</v>
      </c>
      <c r="Q14" s="5" t="s">
        <v>95</v>
      </c>
    </row>
  </sheetData>
  <autoFilter ref="A4:Q14"/>
  <mergeCells count="2">
    <mergeCell ref="A1:Q1"/>
    <mergeCell ref="A2:Q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pane ySplit="1" topLeftCell="A2" activePane="bottomLeft" state="frozen"/>
      <selection pane="bottomLeft" activeCell="A2" sqref="A2"/>
    </sheetView>
  </sheetViews>
  <sheetFormatPr defaultRowHeight="15" outlineLevelRow="0" outlineLevelCol="0" x14ac:dyDescent="55"/>
  <cols>
    <col min="1" max="1" width="18" customWidth="1"/>
    <col min="2" max="2" width="92" customWidth="1"/>
  </cols>
  <sheetData>
    <row r="1" ht="22" customHeight="1" spans="1:2" s="1" customFormat="1" x14ac:dyDescent="0.25">
      <c r="A1" s="1" t="s">
        <v>96</v>
      </c>
      <c r="B1" s="1"/>
    </row>
    <row r="2" spans="1:2" s="2" customFormat="1" x14ac:dyDescent="0.25">
      <c r="A2" s="2" t="s">
        <v>1</v>
      </c>
      <c r="B2" s="2"/>
    </row>
    <row r="4" spans="1:2" s="3" customFormat="1" x14ac:dyDescent="0.25">
      <c r="A4" s="4" t="s">
        <v>97</v>
      </c>
      <c r="B4" s="4" t="s">
        <v>98</v>
      </c>
    </row>
    <row r="5" spans="1:2" x14ac:dyDescent="0.25">
      <c r="A5" s="5" t="s">
        <v>99</v>
      </c>
      <c r="B5" s="5" t="s">
        <v>100</v>
      </c>
    </row>
    <row r="6" spans="1:2" x14ac:dyDescent="0.25">
      <c r="A6" s="5" t="s">
        <v>99</v>
      </c>
      <c r="B6" s="5" t="s">
        <v>101</v>
      </c>
    </row>
    <row r="7" spans="1:2" x14ac:dyDescent="0.25">
      <c r="A7" s="5" t="s">
        <v>99</v>
      </c>
      <c r="B7" s="5" t="s">
        <v>102</v>
      </c>
    </row>
    <row r="8" spans="1:2" x14ac:dyDescent="0.25">
      <c r="A8" s="5" t="s">
        <v>99</v>
      </c>
      <c r="B8" s="5" t="s">
        <v>103</v>
      </c>
    </row>
    <row r="9" spans="1:2" x14ac:dyDescent="0.25">
      <c r="A9" s="5" t="s">
        <v>99</v>
      </c>
      <c r="B9" s="5" t="s">
        <v>104</v>
      </c>
    </row>
    <row r="10" spans="1:2" x14ac:dyDescent="0.25">
      <c r="A10" s="5" t="s">
        <v>105</v>
      </c>
      <c r="B10" s="5" t="s">
        <v>106</v>
      </c>
    </row>
    <row r="11" spans="1:2" x14ac:dyDescent="0.25">
      <c r="A11" s="5" t="s">
        <v>105</v>
      </c>
      <c r="B11" s="5" t="s">
        <v>107</v>
      </c>
    </row>
    <row r="12" spans="1:2" x14ac:dyDescent="0.25">
      <c r="A12" s="5" t="s">
        <v>105</v>
      </c>
      <c r="B12" s="5" t="s">
        <v>108</v>
      </c>
    </row>
    <row r="13" spans="1:2" x14ac:dyDescent="0.25">
      <c r="A13" s="5" t="s">
        <v>105</v>
      </c>
      <c r="B13" s="5" t="s">
        <v>109</v>
      </c>
    </row>
    <row r="14" spans="1:2" x14ac:dyDescent="0.25">
      <c r="A14" s="5" t="s">
        <v>110</v>
      </c>
      <c r="B14" s="5" t="s">
        <v>111</v>
      </c>
    </row>
    <row r="15" spans="1:2" x14ac:dyDescent="0.25">
      <c r="A15" s="5" t="s">
        <v>110</v>
      </c>
      <c r="B15" s="5" t="s">
        <v>112</v>
      </c>
    </row>
    <row r="16" spans="1:2" x14ac:dyDescent="0.25">
      <c r="A16" s="5" t="s">
        <v>110</v>
      </c>
      <c r="B16" s="5" t="s">
        <v>113</v>
      </c>
    </row>
    <row r="17" spans="1:2" x14ac:dyDescent="0.25">
      <c r="A17" s="5" t="s">
        <v>110</v>
      </c>
      <c r="B17" s="5" t="s">
        <v>114</v>
      </c>
    </row>
    <row r="18" spans="1:2" x14ac:dyDescent="0.25">
      <c r="A18" s="5" t="s">
        <v>110</v>
      </c>
      <c r="B18" s="5" t="s">
        <v>109</v>
      </c>
    </row>
    <row r="19" spans="1:2" x14ac:dyDescent="0.25">
      <c r="A19" s="5" t="s">
        <v>115</v>
      </c>
      <c r="B19" s="5" t="s">
        <v>116</v>
      </c>
    </row>
    <row r="20" spans="1:2" x14ac:dyDescent="0.25">
      <c r="A20" s="5" t="s">
        <v>115</v>
      </c>
      <c r="B20" s="5" t="s">
        <v>117</v>
      </c>
    </row>
    <row r="21" spans="1:2" x14ac:dyDescent="0.25">
      <c r="A21" s="5" t="s">
        <v>115</v>
      </c>
      <c r="B21" s="5" t="s">
        <v>118</v>
      </c>
    </row>
    <row r="22" spans="1:2" x14ac:dyDescent="0.25">
      <c r="A22" s="5" t="s">
        <v>115</v>
      </c>
      <c r="B22" s="5" t="s">
        <v>119</v>
      </c>
    </row>
    <row r="23" spans="1:2" x14ac:dyDescent="0.25">
      <c r="A23" s="5" t="s">
        <v>115</v>
      </c>
      <c r="B23" s="5" t="s">
        <v>109</v>
      </c>
    </row>
    <row r="24" spans="1:2" x14ac:dyDescent="0.25">
      <c r="A24" s="5" t="s">
        <v>120</v>
      </c>
      <c r="B24" s="5" t="s">
        <v>121</v>
      </c>
    </row>
    <row r="25" spans="1:2" x14ac:dyDescent="0.25">
      <c r="A25" s="5" t="s">
        <v>120</v>
      </c>
      <c r="B25" s="5" t="s">
        <v>122</v>
      </c>
    </row>
    <row r="26" spans="1:2" x14ac:dyDescent="0.25">
      <c r="A26" s="5" t="s">
        <v>120</v>
      </c>
      <c r="B26" s="5" t="s">
        <v>123</v>
      </c>
    </row>
  </sheetData>
  <autoFilter ref="A4:B26"/>
  <mergeCells count="2">
    <mergeCell ref="A1:B1"/>
    <mergeCell ref="A2:B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pane ySplit="1" topLeftCell="A2" activePane="bottomLeft" state="frozen"/>
      <selection pane="bottomLeft" activeCell="A2" sqref="A2"/>
    </sheetView>
  </sheetViews>
  <sheetFormatPr defaultRowHeight="15" outlineLevelRow="0" outlineLevelCol="0" x14ac:dyDescent="55"/>
  <cols>
    <col min="1" max="1" width="50" customWidth="1"/>
    <col min="2" max="2" width="16" customWidth="1"/>
    <col min="3" max="3" width="44" customWidth="1"/>
  </cols>
  <sheetData>
    <row r="1" ht="22" customHeight="1" spans="1:3" s="1" customFormat="1" x14ac:dyDescent="0.25">
      <c r="A1" s="1" t="s">
        <v>124</v>
      </c>
      <c r="B1" s="1"/>
      <c r="C1" s="1"/>
    </row>
    <row r="2" spans="1:3" s="2" customFormat="1" x14ac:dyDescent="0.25">
      <c r="A2" s="2" t="s">
        <v>1</v>
      </c>
      <c r="B2" s="2"/>
      <c r="C2" s="2"/>
    </row>
    <row r="4" spans="1:3" s="3" customFormat="1" x14ac:dyDescent="0.25">
      <c r="A4" s="4" t="s">
        <v>125</v>
      </c>
      <c r="B4" s="4" t="s">
        <v>126</v>
      </c>
      <c r="C4" s="4" t="s">
        <v>127</v>
      </c>
    </row>
    <row r="5" spans="1:3" x14ac:dyDescent="0.25">
      <c r="A5" s="5" t="s">
        <v>128</v>
      </c>
      <c r="B5" s="5">
        <v>130</v>
      </c>
      <c r="C5" s="5" t="s">
        <v>129</v>
      </c>
    </row>
    <row r="6" spans="1:3" x14ac:dyDescent="0.25">
      <c r="A6" s="5" t="s">
        <v>130</v>
      </c>
      <c r="B6" s="5">
        <v>30</v>
      </c>
      <c r="C6" s="5" t="s">
        <v>131</v>
      </c>
    </row>
    <row r="7" spans="1:3" x14ac:dyDescent="0.25">
      <c r="A7" s="5" t="s">
        <v>132</v>
      </c>
      <c r="B7" s="5">
        <v>70</v>
      </c>
      <c r="C7" s="5" t="s">
        <v>65</v>
      </c>
    </row>
    <row r="8" spans="1:3" x14ac:dyDescent="0.25">
      <c r="A8" s="5" t="s">
        <v>133</v>
      </c>
      <c r="B8" s="5">
        <v>30</v>
      </c>
      <c r="C8" s="5" t="s">
        <v>65</v>
      </c>
    </row>
    <row r="9" spans="1:3" x14ac:dyDescent="0.25">
      <c r="A9" s="5" t="s">
        <v>134</v>
      </c>
      <c r="B9" s="5">
        <v>35</v>
      </c>
      <c r="C9" s="5" t="s">
        <v>65</v>
      </c>
    </row>
    <row r="10" spans="1:3" x14ac:dyDescent="0.25">
      <c r="A10" s="5" t="s">
        <v>135</v>
      </c>
      <c r="B10" s="5">
        <v>40</v>
      </c>
      <c r="C10" s="5" t="s">
        <v>136</v>
      </c>
    </row>
    <row r="11" spans="1:3" x14ac:dyDescent="0.25">
      <c r="A11" s="5" t="s">
        <v>137</v>
      </c>
      <c r="B11" s="5">
        <v>180</v>
      </c>
      <c r="C11" s="5" t="s">
        <v>65</v>
      </c>
    </row>
    <row r="12" spans="1:3" x14ac:dyDescent="0.25">
      <c r="A12" s="5" t="s">
        <v>138</v>
      </c>
      <c r="B12" s="5">
        <v>35</v>
      </c>
      <c r="C12" s="5" t="s">
        <v>65</v>
      </c>
    </row>
    <row r="13" spans="1:3" x14ac:dyDescent="0.25">
      <c r="A13" s="5" t="s">
        <v>139</v>
      </c>
      <c r="B13" s="5">
        <v>45</v>
      </c>
      <c r="C13" s="5" t="s">
        <v>65</v>
      </c>
    </row>
    <row r="14" spans="1:3" x14ac:dyDescent="0.25">
      <c r="A14" s="5" t="s">
        <v>140</v>
      </c>
      <c r="B14" s="5">
        <v>70</v>
      </c>
      <c r="C14" s="5" t="s">
        <v>141</v>
      </c>
    </row>
    <row r="15" spans="1:3" s="3" customFormat="1" x14ac:dyDescent="0.25">
      <c r="A15" s="12" t="s">
        <v>142</v>
      </c>
      <c r="B15" s="12">
        <f>SUM(B5:B14)</f>
        <v>665</v>
      </c>
      <c r="C15" s="12" t="s">
        <v>65</v>
      </c>
    </row>
    <row r="16" spans="1:3" x14ac:dyDescent="0.25">
      <c r="A16" s="5" t="s">
        <v>143</v>
      </c>
      <c r="B16" s="5">
        <v>700</v>
      </c>
      <c r="C16" s="5" t="s">
        <v>144</v>
      </c>
    </row>
    <row r="17" spans="1:3" s="3" customFormat="1" x14ac:dyDescent="0.25">
      <c r="A17" s="12" t="s">
        <v>145</v>
      </c>
      <c r="B17" s="12">
        <f>B16-B15</f>
        <v>35</v>
      </c>
      <c r="C17" s="12" t="s">
        <v>65</v>
      </c>
    </row>
  </sheetData>
  <autoFilter ref="A4:C14"/>
  <mergeCells count="2">
    <mergeCell ref="A1:C1"/>
    <mergeCell ref="A2:C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activeCell="A2" sqref="A2"/>
    </sheetView>
  </sheetViews>
  <sheetFormatPr defaultRowHeight="15" outlineLevelRow="0" outlineLevelCol="0" x14ac:dyDescent="55"/>
  <cols>
    <col min="1" max="1" width="28" customWidth="1"/>
    <col min="2" max="2" width="54" customWidth="1"/>
    <col min="3" max="3" width="28" customWidth="1"/>
  </cols>
  <sheetData>
    <row r="1" ht="22" customHeight="1" spans="1:3" s="1" customFormat="1" x14ac:dyDescent="0.25">
      <c r="A1" s="1" t="s">
        <v>146</v>
      </c>
      <c r="B1" s="1"/>
      <c r="C1" s="1"/>
    </row>
    <row r="2" spans="1:3" s="2" customFormat="1" x14ac:dyDescent="0.25">
      <c r="A2" s="2" t="s">
        <v>1</v>
      </c>
      <c r="B2" s="2"/>
      <c r="C2" s="2"/>
    </row>
    <row r="4" spans="1:3" s="3" customFormat="1" x14ac:dyDescent="0.25">
      <c r="A4" s="4" t="s">
        <v>147</v>
      </c>
      <c r="B4" s="4" t="s">
        <v>148</v>
      </c>
      <c r="C4" s="4" t="s">
        <v>149</v>
      </c>
    </row>
    <row r="5" spans="1:3" x14ac:dyDescent="0.25">
      <c r="A5" s="5" t="s">
        <v>150</v>
      </c>
      <c r="B5" s="5" t="s">
        <v>151</v>
      </c>
      <c r="C5" s="5" t="s">
        <v>152</v>
      </c>
    </row>
    <row r="6" spans="1:3" x14ac:dyDescent="0.25">
      <c r="A6" s="5" t="s">
        <v>153</v>
      </c>
      <c r="B6" s="5" t="s">
        <v>154</v>
      </c>
      <c r="C6" s="5" t="s">
        <v>155</v>
      </c>
    </row>
    <row r="7" spans="1:3" x14ac:dyDescent="0.25">
      <c r="A7" s="5" t="s">
        <v>156</v>
      </c>
      <c r="B7" s="5" t="s">
        <v>157</v>
      </c>
      <c r="C7" s="5" t="s">
        <v>158</v>
      </c>
    </row>
    <row r="8" spans="1:3" x14ac:dyDescent="0.25">
      <c r="A8" s="5" t="s">
        <v>159</v>
      </c>
      <c r="B8" s="5" t="s">
        <v>160</v>
      </c>
      <c r="C8" s="5" t="s">
        <v>161</v>
      </c>
    </row>
  </sheetData>
  <autoFilter ref="A4:C8"/>
  <mergeCells count="2">
    <mergeCell ref="A1:C1"/>
    <mergeCell ref="A2:C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リスク評価モデル</vt:lpstr>
      <vt:lpstr>監査ユニバース</vt:lpstr>
      <vt:lpstr>年間スケジュール</vt:lpstr>
      <vt:lpstr>資源配分</vt:lpstr>
      <vt:lpstr>報告・連携</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 会計士 × AI</dc:creator>
  <dc:title/>
  <dc:subject/>
  <dc:description/>
  <cp:keywords/>
  <cp:category/>
  <cp:lastModifiedBy>Unknown</cp:lastModifiedBy>
  <dcterms:created xsi:type="dcterms:W3CDTF">2026-09-21T02:00:06Z</dcterms:created>
  <dcterms:modified xsi:type="dcterms:W3CDTF">2026-09-21T02:00:06Z</dcterms:modified>
</cp:coreProperties>
</file>