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表紙・インデックス" state="visible" r:id="rId4"/>
    <sheet sheetId="2" name="A-1 重要性の基準値" state="visible" r:id="rId5"/>
    <sheet sheetId="3" name="A-2 サンプリング方針" state="visible" r:id="rId6"/>
    <sheet sheetId="4" name="B-1 リスク評価サマリ" state="visible" r:id="rId7"/>
    <sheet sheetId="5" name="B-2 内部統制依拠" state="visible" r:id="rId8"/>
    <sheet sheetId="6" name="C-1 売上高" state="visible" r:id="rId9"/>
    <sheet sheetId="7" name="C-2 売掛金" state="visible" r:id="rId10"/>
    <sheet sheetId="8" name="C-3 受取手形" state="visible" r:id="rId11"/>
    <sheet sheetId="9" name="C-4 貸倒引当金" state="visible" r:id="rId12"/>
    <sheet sheetId="10" name="C-5 契約負債(前受金)" state="visible" r:id="rId13"/>
    <sheet sheetId="11" name="C-6 仕入／売上原価" state="visible" r:id="rId14"/>
    <sheet sheetId="12" name="C-7 買掛金" state="visible" r:id="rId15"/>
    <sheet sheetId="13" name="C-8 支払手形" state="visible" r:id="rId16"/>
    <sheet sheetId="14" name="C-9 未払金・未払費用" state="visible" r:id="rId17"/>
    <sheet sheetId="15" name="C-10 原材料" state="visible" r:id="rId18"/>
    <sheet sheetId="16" name="C-11 仕掛品" state="visible" r:id="rId19"/>
    <sheet sheetId="17" name="C-12 製品" state="visible" r:id="rId20"/>
    <sheet sheetId="18" name="C-13 棚卸資産の評価(評価減)" state="visible" r:id="rId21"/>
    <sheet sheetId="19" name="C-14 有形固定資産・減価償却累計額（生産設備中心）" state="visible" r:id="rId22"/>
    <sheet sheetId="20" name="C-15 無形固定資産（ソフトウェア・特許権・のれん等）" state="visible" r:id="rId23"/>
    <sheet sheetId="21" name="C-16 投資有価証券・関係会社株式" state="visible" r:id="rId24"/>
    <sheet sheetId="22" name="C-17 固定資産の減損" state="visible" r:id="rId25"/>
    <sheet sheetId="23" name="C-18 現金及び預金" state="visible" r:id="rId26"/>
    <sheet sheetId="24" name="C-19 借入金" state="visible" r:id="rId27"/>
    <sheet sheetId="25" name="C-20 社債・リース債務" state="visible" r:id="rId28"/>
    <sheet sheetId="26" name="C-21 純資産(資本金・資本剰余金・利益剰余金・自己株式)" state="visible" r:id="rId29"/>
    <sheet sheetId="27" name="C-22 法人税等・繰延税金資産負債(税効果会計)" state="visible" r:id="rId30"/>
    <sheet sheetId="28" name="C-23 販売費及び一般管理費" state="visible" r:id="rId31"/>
    <sheet sheetId="29" name="C-24 賞与引当金・退職給付引当金" state="visible" r:id="rId32"/>
    <sheet sheetId="30" name="C-25 偶発債務・後発事象(注記・開示)" state="visible" r:id="rId33"/>
    <sheet sheetId="31" name="D-1 監査差異集計(SAD)" state="visible" r:id="rId34"/>
    <sheet sheetId="32" name="E-1 個別調書一覧" state="visible" r:id="rId35"/>
    <sheet sheetId="33" name="E-2 リード明細" state="visible" r:id="rId36"/>
    <sheet sheetId="34" name="E-3 テスト・サンプル" state="visible" r:id="rId37"/>
    <sheet sheetId="35" name="E-4 例外事項" state="visible" r:id="rId38"/>
    <sheet sheetId="36" name="E-5 会計上の見積り" state="visible" r:id="rId39"/>
  </sheets>
  <calcPr calcId="171027" fullCalcOnLoad="1"/>
</workbook>
</file>

<file path=xl/sharedStrings.xml><?xml version="1.0" encoding="utf-8"?>
<sst xmlns="http://schemas.openxmlformats.org/spreadsheetml/2006/main" count="4192" uniqueCount="1018">
  <si>
    <t>サンプル製造株式会社（第28期）</t>
  </si>
  <si>
    <t>監査調書綴り　表紙・インデックス</t>
  </si>
  <si>
    <t>対象決算期：＿＿＿＿年＿＿月期　　監査責任者：＿＿＿＿＿＿＿＿　　監査チーム：＿＿＿＿＿＿＿＿</t>
  </si>
  <si>
    <t>重要性の基準値（百万円）：全体重要性 50 ／ 手続実施上の重要性 37.5 ／ 明らかに僅少 2.5　（算定根拠：A-1 参照）</t>
  </si>
  <si>
    <t>調書インデックス</t>
  </si>
  <si>
    <t>調書No</t>
  </si>
  <si>
    <t>調書名</t>
  </si>
  <si>
    <t>対象勘定・範囲</t>
  </si>
  <si>
    <t>作成者</t>
  </si>
  <si>
    <t>作成日</t>
  </si>
  <si>
    <t>査閲者</t>
  </si>
  <si>
    <t>査閲日</t>
  </si>
  <si>
    <t>完了</t>
  </si>
  <si>
    <t>A-1</t>
  </si>
  <si>
    <t>重要性の基準値</t>
  </si>
  <si>
    <t>財務諸表全体</t>
  </si>
  <si>
    <t/>
  </si>
  <si>
    <t>A-2</t>
  </si>
  <si>
    <t>サンプリング方針（母集団・件数・許容水準）</t>
  </si>
  <si>
    <t>運用評価・実証手続</t>
  </si>
  <si>
    <t>B-1</t>
  </si>
  <si>
    <t>リスク評価サマリ（RMM・不正リスク）</t>
  </si>
  <si>
    <t>全勘定・アサーション</t>
  </si>
  <si>
    <t>B-2</t>
  </si>
  <si>
    <t>内部統制（ICFR）への依拠</t>
  </si>
  <si>
    <t>依拠対象プロセス</t>
  </si>
  <si>
    <t>C-1</t>
  </si>
  <si>
    <t>勘定別監査調書</t>
  </si>
  <si>
    <t>売上高</t>
  </si>
  <si>
    <t>C-2</t>
  </si>
  <si>
    <t>売掛金</t>
  </si>
  <si>
    <t>C-3</t>
  </si>
  <si>
    <t>受取手形</t>
  </si>
  <si>
    <t>C-4</t>
  </si>
  <si>
    <t>貸倒引当金</t>
  </si>
  <si>
    <t>C-5</t>
  </si>
  <si>
    <t>契約負債(前受金)</t>
  </si>
  <si>
    <t>C-6</t>
  </si>
  <si>
    <t>仕入／売上原価</t>
  </si>
  <si>
    <t>C-7</t>
  </si>
  <si>
    <t>買掛金</t>
  </si>
  <si>
    <t>C-8</t>
  </si>
  <si>
    <t>支払手形</t>
  </si>
  <si>
    <t>C-9</t>
  </si>
  <si>
    <t>未払金・未払費用</t>
  </si>
  <si>
    <t>C-10</t>
  </si>
  <si>
    <t>原材料</t>
  </si>
  <si>
    <t>C-11</t>
  </si>
  <si>
    <t>仕掛品</t>
  </si>
  <si>
    <t>C-12</t>
  </si>
  <si>
    <t>製品</t>
  </si>
  <si>
    <t>C-13</t>
  </si>
  <si>
    <t>棚卸資産の評価(評価減)</t>
  </si>
  <si>
    <t>C-14</t>
  </si>
  <si>
    <t>有形固定資産・減価償却累計額（生産設備中心）</t>
  </si>
  <si>
    <t>C-15</t>
  </si>
  <si>
    <t>無形固定資産（ソフトウェア・特許権・のれん等）</t>
  </si>
  <si>
    <t>C-16</t>
  </si>
  <si>
    <t>投資有価証券・関係会社株式</t>
  </si>
  <si>
    <t>C-17</t>
  </si>
  <si>
    <t>固定資産の減損</t>
  </si>
  <si>
    <t>C-18</t>
  </si>
  <si>
    <t>現金及び預金</t>
  </si>
  <si>
    <t>C-19</t>
  </si>
  <si>
    <t>借入金</t>
  </si>
  <si>
    <t>C-20</t>
  </si>
  <si>
    <t>社債・リース債務</t>
  </si>
  <si>
    <t>C-21</t>
  </si>
  <si>
    <t>純資産(資本金・資本剰余金・利益剰余金・自己株式)</t>
  </si>
  <si>
    <t>C-22</t>
  </si>
  <si>
    <t>法人税等・繰延税金資産負債(税効果会計)</t>
  </si>
  <si>
    <t>C-23</t>
  </si>
  <si>
    <t>販売費及び一般管理費</t>
  </si>
  <si>
    <t>C-24</t>
  </si>
  <si>
    <t>賞与引当金・退職給付引当金</t>
  </si>
  <si>
    <t>C-25</t>
  </si>
  <si>
    <t>偶発債務・後発事象(注記・開示)</t>
  </si>
  <si>
    <t>D-1</t>
  </si>
  <si>
    <t>監査差異集計表（SAD）・未修正虚偽表示の評価</t>
  </si>
  <si>
    <t>検出差異全件</t>
  </si>
  <si>
    <t>8000</t>
  </si>
  <si>
    <t>個別調書：売掛金 リードスケジュール</t>
  </si>
  <si>
    <t>監査担当 佐藤</t>
  </si>
  <si>
    <t>2026-04-20</t>
  </si>
  <si>
    <t>主査 田中</t>
  </si>
  <si>
    <t>2026-04-25</t>
  </si>
  <si>
    <t>査閲済</t>
  </si>
  <si>
    <t>8200</t>
  </si>
  <si>
    <t>個別調書：売掛金 残高確認 総括</t>
  </si>
  <si>
    <t>査閲依頼中</t>
  </si>
  <si>
    <t>5000</t>
  </si>
  <si>
    <t>個別調書：製品 リードスケジュール</t>
  </si>
  <si>
    <t>5200</t>
  </si>
  <si>
    <t>個別調書：製品 実地棚卸 テストカウント</t>
  </si>
  <si>
    <t>作成中</t>
  </si>
  <si>
    <t>6000</t>
  </si>
  <si>
    <t>個別調書：貸倒引当金 見積りの監査</t>
  </si>
  <si>
    <t>調書No体系：A=総括・重要性　B=リスク評価　C=勘定別調書　D=集計・評価(SAD)　数字Ref(8000等)=個別調書(実施記録)　／　完了欄：✓=査閲完了</t>
  </si>
  <si>
    <t>重要性の基準値の決定</t>
  </si>
  <si>
    <t>No. A-1</t>
  </si>
  <si>
    <t>会社名：サンプル製造株式会社（第28期）　　決算期：＿＿＿＿年＿＿月期</t>
  </si>
  <si>
    <t xml:space="preserve">作成者：　　　　　　　　　　作成日：　　　　／　　／　　</t>
  </si>
  <si>
    <t xml:space="preserve">査閲者：　　　　　　　　　　査閲日：　　　　／　　／　　</t>
  </si>
  <si>
    <t>相互参照：表紙・インデックス ／ D-1 監査差異集計表（SAD）</t>
  </si>
  <si>
    <t>Ⅰ　目的</t>
  </si>
  <si>
    <t>財務諸表全体としての重要性（全体重要性）、手続実施上の重要性および明らかに僅少な虚偽表示の閾値を決定し、監査計画・虚偽表示の評価（D-1）の基礎とする。</t>
  </si>
  <si>
    <t>Ⅱ　ベンチマークの選定と根拠</t>
  </si>
  <si>
    <t>ベンチマーク選定理由</t>
  </si>
  <si>
    <t>ベンチマークは税引前利益(継続事業)を第一基準とする。当社は安定的に利益計上する成熟製造業であり、財務諸表利用者(金融機関・株主)の主たる関心が収益性にあるため税引前利益が最も適切。ただし製造業は設備投資・棚卸資産が重く、当期が大型設備投資・市況悪化により税引前利益が一時的に大きく変動する場合は、変動の影響を受けにくい売上高または正常収益力ベース(過去3〜5期平均税引前利益・EBITDA)を補完ベンチマークとして併用する。総資産は資産超過・継続企業判断を補強する参考指標とする。</t>
  </si>
  <si>
    <t>Ⅲ　重要性の計算表（金額は百万円。率・基礎額の変更で自動再計算）</t>
  </si>
  <si>
    <t>項目</t>
  </si>
  <si>
    <t>適用率</t>
  </si>
  <si>
    <t>金額(百万円)</t>
  </si>
  <si>
    <t>算定根拠・備考</t>
  </si>
  <si>
    <t>ベンチマーク金額（税引前利益）</t>
  </si>
  <si>
    <t>—</t>
  </si>
  <si>
    <t>税引前利益の実績見込み値。全体重要性 ÷ 適用率 で逆算した参考値。確定値で更新し重要性を再検討する。</t>
  </si>
  <si>
    <t>全体重要性（OM）</t>
  </si>
  <si>
    <t>ベンチマーク（税引前利益）× 適用率</t>
  </si>
  <si>
    <t>手続実施上の重要性（PM）</t>
  </si>
  <si>
    <t>全体重要性 × 75%</t>
  </si>
  <si>
    <t>明らかに僅少な虚偽表示の閾値（CTT）</t>
  </si>
  <si>
    <t>全体重要性 × 5%。以下の検出事項は原則集計対象外（質的事項を除く）</t>
  </si>
  <si>
    <t>Ⅳ　各基準値の決定理由</t>
  </si>
  <si>
    <t>全体重要性</t>
  </si>
  <si>
    <t>全体重要性(Overall Materiality)=税引前利益の5%を基準値とする。例:税引前利益が概ね10億円であれば全体重要性は約50百万円。利益が不安定な期は売上高の0.5%〜1%、または総資産の0.5%による算定値とクロスチェックし、保守的に最も低い水準を採用する。確定値は期末の実績見込みを用いて見直し、修正後実績との乖離が大きい場合は再評価する。</t>
  </si>
  <si>
    <t>手続実施上の重要性</t>
  </si>
  <si>
    <t>手続実施上の重要性(Performance Materiality)=全体重要性の75%を基本とする(例:全体重要性50百万円→PM約37.5百万円)。第28期は継続監査で過去の未修正・修正虚偽表示の発生実績が限定的、統制環境に重大な不備がない前提で75%とする。仕掛品の進捗度見積り・棚卸資産評価減・各種引当金など見積要素が多く累積誤謬リスクが高い領域、または前期に複数の虚偽表示が検出された場合は50〜70%へ引き下げる。</t>
  </si>
  <si>
    <t>明らかに僅少</t>
  </si>
  <si>
    <t>明らかに僅少な閾値(Clearly Trivial Threshold)=全体重要性の5%(例:50百万円→約2.5百万円)とする。この金額以下の検出事項は、集計しても全体として重要にならないことが明らかであるため、原則として虚偽表示の集計対象から除外する。ただし、不正の兆候・経営者の偏向を示唆する事項・注記/開示に関する質的事項は金額の多寡にかかわらず集計・評価対象とする。</t>
  </si>
  <si>
    <t>Ⅴ　結論（記入欄）</t>
  </si>
  <si>
    <t>No. A-2</t>
  </si>
  <si>
    <t>相互参照：A-1 重要性 ／ B-2 内部統制への依拠 ／ C 勘定別調書</t>
  </si>
  <si>
    <t>Ⅰ　方針の位置づけ</t>
  </si>
  <si>
    <t>監基報530は、サンプリングリスクを許容可能な低い水準に抑えるのに十分なサンプル数を決定することを求める（第7項）が、頻度別の件数表そのものは定めていない。下表（運用評価の頻度別件数）は統計的に算定したサンプル・サイズではなく、統制の適用頻度に応じた当監査事務所の実務上の目安であり、案件のリスク評価に応じて増減する。実証手続の表の母集団と抽出件数は、実施記録（個別調書）の実績をそのまま集計しており、方針表と調書が食い違わないようにしている。</t>
  </si>
  <si>
    <t>Ⅱ　許容水準</t>
  </si>
  <si>
    <t>運用評価のサンプリングリスク</t>
  </si>
  <si>
    <t>運用評価：内部統制の有効性を実際より高く評価してしまうリスク（過度の信頼リスク）を低い水準に抑える。少数母集団では統計的な評価を行わず、逸脱が生じた場合は依拠の可否を個別に判断する。</t>
  </si>
  <si>
    <t>詳細テストのサンプリングリスク</t>
  </si>
  <si>
    <t>詳細テスト：重要な虚偽表示がないと誤って結論づけるリスク（虚偽の受入リスク）を5%とする。統制に依拠する勘定は、依拠の効果を織り込んで件数を縮減できるため、本表の抽出間隔は依拠を織り込む前の上限として用いる。</t>
  </si>
  <si>
    <t>許容虚偽表示（＝手続実施上の重要性・百万円）</t>
  </si>
  <si>
    <t>信頼係数（期待虚偽表示0のポアソン係数）</t>
  </si>
  <si>
    <t>信頼係数3.0は期待虚偽表示0件を前提とするポアソン係数。当期は計画時点で前期の未修正虚偽表示が僅少であったことから0件を前提としたが、実際にはD-1のとおり7件を検出したため、翌期の計画では期待虚偽表示を織り込んだ係数に見直す。</t>
  </si>
  <si>
    <t>抽出間隔（＝許容虚偽表示 ÷ 信頼係数・百万円）</t>
  </si>
  <si>
    <t>Ⅲ　運用評価（属性サンプリング）の件数</t>
  </si>
  <si>
    <t>下表の件数は統計的に算定したサンプル・サイズではなく、統制の適用頻度に応じた実務上の目安。少数母集団では統計的な評価を行わない。</t>
  </si>
  <si>
    <t>統制の適用頻度</t>
  </si>
  <si>
    <t>年間母集団の目安</t>
  </si>
  <si>
    <t>抽出件数</t>
  </si>
  <si>
    <t>許容逸脱率</t>
  </si>
  <si>
    <t>逸脱を検出した場合の対応</t>
  </si>
  <si>
    <t>日次</t>
  </si>
  <si>
    <t>年250〜365回</t>
  </si>
  <si>
    <t>10%</t>
  </si>
  <si>
    <t>逸脱を検出した場合は、まず逸脱の性質と原因を調査し、統制の設計・運用の不備か個別事象かを判断する。依拠を維持するために必要な追加件数はその時点で再計算する。</t>
  </si>
  <si>
    <t>週次</t>
  </si>
  <si>
    <t>年52回</t>
  </si>
  <si>
    <t>同上。補完統制の有無を確かめたうえで、依拠の可否を判断する。</t>
  </si>
  <si>
    <t>月次</t>
  </si>
  <si>
    <t>年12回</t>
  </si>
  <si>
    <t>統計的評価は行わない（少数母集団）</t>
  </si>
  <si>
    <t>逸脱の原因を調査し、原則として依拠を取りやめ当該アサーションは実証手続で対応する。</t>
  </si>
  <si>
    <t>四半期</t>
  </si>
  <si>
    <t>年4回</t>
  </si>
  <si>
    <t>逸脱の原因を調査し、依拠を取りやめる。</t>
  </si>
  <si>
    <t>年次・不定期</t>
  </si>
  <si>
    <t>年1〜数回</t>
  </si>
  <si>
    <t>精査（サンプリングではない）</t>
  </si>
  <si>
    <t>全件を検証する。逸脱があれば実証手続で対応する。</t>
  </si>
  <si>
    <t>Ⅳ　実証手続の母集団と抽出（実施記録の実績）</t>
  </si>
  <si>
    <t>対象・手続</t>
  </si>
  <si>
    <t>母集団件数</t>
  </si>
  <si>
    <t>母集団金額(百万円)</t>
  </si>
  <si>
    <t>件数カバレッジ</t>
  </si>
  <si>
    <t>売掛金　売掛金 残高確認</t>
  </si>
  <si>
    <t>抽出方法：残高上位＋無作為（正の確認）　／　実施記録：Ref 8200　／　母集団の定義：期末売掛金 得意先別残高</t>
  </si>
  <si>
    <t>製品　実地棚卸 テストカウント</t>
  </si>
  <si>
    <t>抽出方法：金額上位＋無作為　／　実施記録：Ref 5200　／　母集団の定義：期末実地棚卸 品目別</t>
  </si>
  <si>
    <t>抽出間隔（12.5百万円）を超える残高・品目は個別に重要な項目として悉皆で検証し、残余から無作為に抽出する。上表の件数は実施記録の実績。</t>
  </si>
  <si>
    <t>Ⅴ　逸脱・虚偽表示の評価</t>
  </si>
  <si>
    <t>詳細テストで検出した虚偽表示は、母集団全体に及ぶかを検討したうえで母集団に推定し、推定虚偽表示をD-1（SAD）へ集計する。運用評価で検出した逸脱は虚偽表示ではないためD-1には集計せず、サンプルの逸脱率と原因に基づいて統制への依拠の可否を判断する。異常項目として母集団から除外する場合は、その項目が母集団の他の項目を代表しないことについて高い程度の心証を得るため、母集団の残りの部分に追加手続を実施する。抽出間隔を超える残高・品目は個別に重要な項目として悉皆で検証し、残余から抽出する。</t>
  </si>
  <si>
    <t>リスク評価サマリ（重要な虚偽表示リスク）</t>
  </si>
  <si>
    <t>No. B-1</t>
  </si>
  <si>
    <t>相互参照：A-1 重要性 ／ 各C調書（勘定別） ／ B-2 内部統制依拠</t>
  </si>
  <si>
    <t>Ⅰ　財務諸表全体レベルのリスク評価</t>
  </si>
  <si>
    <t>第28期の当社における全体としての重要な虚偽表示リスクは、製造業特有の「見積りの不確実性」と「収益認識の期間帰属」に集中する。(1)財務諸表全体レベルのリスクとして、経営者による業績達成圧力(借入コベナンツ・利益目標)に起因する経営者による内部統制の無効化(management override)を不正リスクとして必須で識別し、仕訳テスト・会計上の見積りのレビュー(後知恵・遡及的検討)・重要な通例でない取引の検討を通年で実施する。(2)収益認識には、監査基準報告書240が求める収益認識に係る不正リスクの推定が働き(反証がない限り存在を仮定)、期末売上のカットオフ(出荷基準/検収基準の整合)を特に重視する。(3)アサーション・レベルでは、(a)棚卸資産(原材料・仕掛品・製品)の評価=正味売却価額への切下げ・滞留/陳腐化評価・原価配賦(製造間接費の配賦・操業度差異)の妥当性(V)、(b)仕掛品の進捗度・原価集計の網羅性(C・V)、(c)売上原価と売上高の期間対応(CO)、(d)生産設備を中心とする固定資産の減損(遊休・採算悪化設備の兆候把握と減損認識・測定、V)、(e)繰延税金資産の回収可能性(将来課税所得の見積り、V)、(f)退職給付・賞与引当金等の見積り(V)が固有リスクの高い領域。(4)売掛金・買掛金・借入金等は確認手続が有効で固有リスクは相対的に中程度、現金・有価証券は実査・確認で対応する。総括として、評価アサーション(V)とカットオフ(CO)を最重要、実在性・網羅性(E・C)を残高確認・実地棚卸立会で担保し、特別な検討を必要とするリスク(Significant Risk)として「収益認識のカットオフ」「棚卸資産評価」「固定資産減損」「繰延税金資産回収可能性」「経営者による内部統制の無効化」を指定する。</t>
  </si>
  <si>
    <t>Ⅱ　勘定×アサーション別 RMMマトリクス</t>
  </si>
  <si>
    <t>勘定科目</t>
  </si>
  <si>
    <t>重要</t>
  </si>
  <si>
    <t>E</t>
  </si>
  <si>
    <t>C</t>
  </si>
  <si>
    <t>RO</t>
  </si>
  <si>
    <t>V</t>
  </si>
  <si>
    <t>CO</t>
  </si>
  <si>
    <t>PD</t>
  </si>
  <si>
    <t>不正</t>
  </si>
  <si>
    <t>RMM</t>
  </si>
  <si>
    <t>監査上の対応方針</t>
  </si>
  <si>
    <t>★</t>
  </si>
  <si>
    <t>高</t>
  </si>
  <si>
    <t>中</t>
  </si>
  <si>
    <t>統制依拠＋実証手続（統制T1・実証4・分析1）→ C-1</t>
  </si>
  <si>
    <t>統制依拠＋実証手続（統制T0・実証4・分析1）→ C-2</t>
  </si>
  <si>
    <t>実証手続中心（統制T0・実証3・分析1）→ C-3</t>
  </si>
  <si>
    <t>低</t>
  </si>
  <si>
    <t>実証手続中心（統制T0・実証3・分析1）→ C-4</t>
  </si>
  <si>
    <t>実証手続中心（統制T0・実証3・分析1）→ C-5</t>
  </si>
  <si>
    <t>統制依拠＋実証手続（統制T1・実証4・分析1）→ C-6</t>
  </si>
  <si>
    <t>統制依拠＋実証手続（統制T0・実証4・分析1）→ C-7</t>
  </si>
  <si>
    <t>実証手続中心（統制T0・実証3・分析1）→ C-8</t>
  </si>
  <si>
    <t>実証手続中心（統制T0・実証4・分析1）→ C-9</t>
  </si>
  <si>
    <t>統制依拠を検討＋実証手続（統制T1・実証5・分析1）→ C-10</t>
  </si>
  <si>
    <t>統制依拠を検討＋実証手続（統制T1・実証4・分析1）→ C-11</t>
  </si>
  <si>
    <t>実証手続中心（統制T0・実証4・分析1）→ C-12</t>
  </si>
  <si>
    <t>統制依拠を検討＋実証手続（統制T1・実証4・分析1）→ C-13</t>
  </si>
  <si>
    <t>統制依拠を検討＋実証手続（統制T1・実証6・分析2）→ C-14</t>
  </si>
  <si>
    <t>実証手続中心（統制T0・実証3・分析1）→ C-15</t>
  </si>
  <si>
    <t>実証手続中心（統制T0・実証5・分析1）→ C-16</t>
  </si>
  <si>
    <t>統制依拠を検討＋実証手続（統制T1・実証5・分析0）→ C-17</t>
  </si>
  <si>
    <t>統制依拠＋実証手続（統制T0・実証6・分析1）→ C-18</t>
  </si>
  <si>
    <t>実証手続中心（統制T0・実証5・分析1）→ C-19</t>
  </si>
  <si>
    <t>統制依拠を検討＋実証手続（統制T1・実証4・分析1）→ C-20</t>
  </si>
  <si>
    <t>実証手続中心（統制T0・実証3・分析1）→ C-21</t>
  </si>
  <si>
    <t>実証手続中心（統制T0・実証3・分析1）→ C-22</t>
  </si>
  <si>
    <t>統制依拠を検討＋実証手続（統制T1・実証2・分析1）→ C-23</t>
  </si>
  <si>
    <t>実証手続中心（統制T0・実証3・分析1）→ C-24</t>
  </si>
  <si>
    <t>実証手続中心（統制T0・実証4・分析0）→ C-25</t>
  </si>
  <si>
    <t>凡例：E=実在性 C=網羅性 RO=権利と義務 V=評価 CO=期間配分 PD=表示　／　セル値=当該アサーションに識別したリスクの固有リスク評価の最高位　／　★(不正)=不正リスクを識別　／　RMM=勘定全体の総合評価</t>
  </si>
  <si>
    <t>Ⅲ　特別な検討を必要とするリスク・監査上の主要な検討事項（KAM）</t>
  </si>
  <si>
    <t>■ 棚卸資産(原材料・仕掛品・製品)の評価の妥当性 — 滞留・陳腐化に伴う正味売却価額への切下げ及び製造原価配賦</t>
  </si>
  <si>
    <t>選定理由（なぜKAMか）</t>
  </si>
  <si>
    <t>製造業である当社にとって棚卸資産は総資産の重要な構成要素であり、その評価には経営者の重要な判断が介在する。具体的には、(1)正味売却価額(NRV)が取得原価を下回る場合の評価減の要否・金額の見積り、(2)長期滞留品・陳腐化品の識別と切下率の決定、(3)仕掛品・製品への製造間接費の配賦及び操業度差異の取扱いといった見積要素が含まれ、市況や受注動向の変化により金額的影響が大きく変動しうる。見積りの不確実性が高く、経営者の偏向(評価減の過少計上による利益の嵩上げ)が入り込む余地があることから、特別な検討を必要とするリスクであり、監査上の主要な検討事項に該当すると判断した。アサーションは主として評価の妥当性(V)、滞留品の網羅的識別の観点で網羅性(C)。</t>
  </si>
  <si>
    <t>監査上の対応</t>
  </si>
  <si>
    <t>(1)棚卸資産評価方針(NRV算定ロジック・滞留区分・切下率)の合理性を評価し、過年度の評価減実績と実際の販売・廃棄結果を遡及的に検証して経営者見積りの精度(後知恵分析)を確かめた。(2)期末実地棚卸の立会により数量の実在性・網羅性・状態(陳腐化・損傷)を観察し、滞留・不動品をサンプル抽出。(3)品目別の年齢分析(エイジング)・回転期間分析を実施し、滞留・低回転品目を異常点として抽出のうえ、直近の販売価格・受注残・販売計画と取得原価を突合してNRV切下げの十分性を再計算により検証。(4)製造原価について、標準原価と実際原価の差異(材料費・労務費・製造間接費・操業度差異)の配賦処理を検討し、異常な原価への配賦・原価の繰延べによる利益操作がないか確かめた。(5)製品単価の構成要素を原価計算資料・購買請求書・賃率資料と証憑突合した。</t>
  </si>
  <si>
    <t>■ 生産設備を中心とする有形固定資産の減損の認識及び測定</t>
  </si>
  <si>
    <t>当社は生産設備等の有形固定資産を多額に計上しており、固定資産の減損は減損の兆候の把握から認識(割引前将来キャッシュ・フローとの比較)、測定(回収可能価額=正味売却価額と使用価値のいずれか高い額)に至るまで、資産のグルーピング、将来キャッシュ・フローの見積り、割引率・成長率等の重要な仮定に経営者の判断が広範に介在する。設備の遊休化・稼働率低下・採算悪化・製品ライフサイクルの変化等の兆候の評価には不確実性が高く、減損損失の認識時期・金額が財務諸表に重要な影響を及ぼす。よって監査上の主要な検討事項とした。アサーションは評価の妥当性(V)。</t>
  </si>
  <si>
    <t>(1)資産のグルーピングが管理会計上の単位・継続的に収支を把握する単位と整合しているかを検討した。(2)減損の兆候(営業損益・キャッシュ・フローの継続的マイナス、稼働率低下、遊休設備、市場価格・経営環境の著しい悪化)について、工場別・製品ライン別の損益・稼働実績を入手し網羅的に評価。現場視察により遊休・処分予定設備の有無を観察した。(3)兆候ありと判定した資産グループについて、割引前将来キャッシュ・フローの見積りの基礎(販売数量・販売単価・原価・設備の経済的残存使用年数)を事業計画・受注状況と照合し、過年度計画と実績の乖離分析により見積りの確からしさを評価。(4)使用価値算定における割引率(WACC)の合理性を独自に再計算・検証し、正味売却価額は不動産鑑定評価・処分見積額と突合。(5)主要仮定に対する感応度分析を実施し、結論の頑健性を確かめた。</t>
  </si>
  <si>
    <t>■ 繰延税金資産の回収可能性の評価</t>
  </si>
  <si>
    <t>繰延税金資産の計上は、将来減算一時差異及び税務上の繰越欠損金に対する将来課税所得の見積りに依存し、企業の収益力区分(会社分類)の判定、課税所得の見積期間、スケジューリング、タックス・プランニングの実現可能性など、経営者による重要な判断と将来予測を要する。製造業では設備投資・市況により業績変動が生じやすく、将来課税所得の見積りの不確実性が高い。回収可能性の評価如何で繰延税金資産・法人税等調整額が大きく変動し、純資産・当期純利益に重要な影響を及ぼすことから、監査上の主要な検討事項とした。アサーションは評価の妥当性(V)。</t>
  </si>
  <si>
    <t>(1)企業会計基準適用指針第26号(繰延税金資産の回収可能性)に基づく会社分類の判定根拠を検討し、過去3〜5期及び当期の課税所得実績・含み損益・期末の将来減算一時差異の発生状況を分析して分類の妥当性を評価した。(2)将来課税所得の見積りの基礎となる中期事業計画を入手し、減損・棚卸資産評価で用いた将来CFの仮定との整合性を相互参照のうえ、過年度の計画達成度(計画対実績)を分析して見積りの確からしさを評価。(3)一時差異の解消スケジューリングを再計算で検証し、繰越欠損金の繰越期限内の回収可能性を確かめた。(4)タックス・プランニングの実行可能性・意思決定の証憑(取締役会資料等)を入手・検討した。(5)税務専門家の知見を活用し、適用税率・税制改正の反映の適切性を確かめた。</t>
  </si>
  <si>
    <t>内部統制（ICFR）への依拠の検討</t>
  </si>
  <si>
    <t>No. B-2</t>
  </si>
  <si>
    <t>相互参照：B-1 リスク評価 ／ 内部統制3点セット（RCM・評価調書）</t>
  </si>
  <si>
    <t>依拠</t>
  </si>
  <si>
    <t>依拠する統制領域</t>
  </si>
  <si>
    <t>内部統制評価結果（整備・運用）</t>
  </si>
  <si>
    <t>実証手続への影響</t>
  </si>
  <si>
    <t>販売・出荷プロセス統制(受注承認、出荷報告と売上計上の自動連携、与信限度チェック、価格マスタ承認、月次売上分析的レビュー)。ただしカットオフは特別な検討を要するリスク。</t>
  </si>
  <si>
    <t>整備:有効。運用:出荷連携・価格マスタ承認は有効。期末カットオフ統制は運用上の例外を1件検出(自動化が一部手動運用)。</t>
  </si>
  <si>
    <t>通常の売上計上(網羅性・正確性)は統制依拠により実証手続のサンプル件数を縮減(運用テスト有効を前提に詳細テストを縮小)。一方、カットオフは統制依拠せず、期末前後の出荷・売上の実証的カットオフテスト(対象期間を期末±数営業日に拡大、件数拡大)を実施。</t>
  </si>
  <si>
    <t>債権管理統制(消込照合、年齢調べ、滞留債権モニタリング、残高確認の発送・回収プロセス)。</t>
  </si>
  <si>
    <t>整備:有効。運用:消込・年齢調べは有効。</t>
  </si>
  <si>
    <t>実在性・網羅性は統制依拠の上で残高確認手続を実施(確認サンプル件数を縮減)。ただし貸倒引当(評価)は見積りのため統制依拠せず実証手続中心(個別債権の回収可能性評価)。</t>
  </si>
  <si>
    <t>購買プロセス統制(発注承認、三点照合=発注・受入・請求、受入検収、原価計算システムの標準原価・差異分析統制)。</t>
  </si>
  <si>
    <t>整備:有効。運用:三点照合・受入検収は有効。期末購買カットオフは手動補完あり要注意。</t>
  </si>
  <si>
    <t>発生・正確性は統制依拠で証憑突合のサンプル件数を縮減。購買カットオフは実証的カットオフテストを併用(件数据え置き〜拡大)。原価配賦の見積要素(配賦基準・仕掛品評価)は実証手続で検証。</t>
  </si>
  <si>
    <t>購買・債務計上統制(三点照合、債務計上の網羅性チェック、未請求債務リストの定期確認)。</t>
  </si>
  <si>
    <t>整備:有効。運用:有効。ただし網羅性(未計上債務)は固有リスク高。</t>
  </si>
  <si>
    <t>統制依拠で実在性のテストを縮減する一方、網羅性(計上漏れ)は実証手続を維持・拡大(期末後支払・未請求リスト・受入未請求のサーチ手続)。</t>
  </si>
  <si>
    <t>棚卸資産</t>
  </si>
  <si>
    <t>実地棚卸統制(棚卸計画・実施・差異調整の承認)、受払記録統制、原価計算統制。評価(滞留・正味売却価額)は特別な検討を要するリスク。</t>
  </si>
  <si>
    <t>整備:有効。運用:実地棚卸・受払記録は有効。評価減の識別統制は判断依存で限定的。</t>
  </si>
  <si>
    <t>実在性・網羅性は実地棚卸立会(統制依拠+立会)でサンプル件数縮減。評価(滞留・低価法)は統制に依拠せず実証手続中心(滞留分析・正味売却価額の独自再計算・廃棄実績検討)で件数拡大。</t>
  </si>
  <si>
    <t>資金管理統制(銀行照合表の独立作成・査閲、入出金承認、職務分掌)。</t>
  </si>
  <si>
    <t>整備:有効。運用:有効。</t>
  </si>
  <si>
    <t>統制が有効かつ固有リスク低のため、残高確認(全口座)に加え実証手続を最小限に縮減。ただし経営者による内部統制無効化の観点から例外的・期末近接の異常仕訳は別途検討。</t>
  </si>
  <si>
    <t>給与関連(販管費・賞与引当金)</t>
  </si>
  <si>
    <t>人事給与統制(マスタ変更承認、勤怠と支給の照合、給与計算の検証、賞与原資の承認)。</t>
  </si>
  <si>
    <t>整備:有効。運用:給与計算・マスタ統制は有効。賞与引当の計上は見積・判断要素。</t>
  </si>
  <si>
    <t>定例給与・法定福利は統制依拠で実証手続(再計算・分析的手続)を縮減。賞与引当金の計上(対象期間按分・支給見込)は見積りのため統制に依拠せず実証的に必要額を独自算定し計上額と比較。</t>
  </si>
  <si>
    <t>見積り・経営者による内部統制の無効化(共通)</t>
  </si>
  <si>
    <t>非依拠</t>
  </si>
  <si>
    <t>固定資産減損、繰延税金資産の回収可能性、各種引当金等の会計上の見積り、および経営者による内部統制の無効化リスク(仕訳の不正・見積りバイアス)。</t>
  </si>
  <si>
    <t>整備:統制は存在するが見積りの主観性・経営者関与により依拠の基礎としない。経営者無効化は統制で低減不能。</t>
  </si>
  <si>
    <t>統制に依拠せず実証手続中心。仕訳テスト(異常仕訳の全件抽出・期末近接/上位者承認回避/丸め額等のリスク基準抽出)、見積りの偏りの遡及的レビュー(過年度見積り対実績)、減損・DTAの将来計画の合理性検討、関連当事者取引の検討を必須実施。サンプル/手続は拡大。</t>
  </si>
  <si>
    <t>統制に依拠する場合は運用評価テストの有効性を確認のうえ実証手続の範囲を縮減する。逸脱検出時は依拠を見直し、C調書の手続範囲を拡大すること。</t>
  </si>
  <si>
    <t>勘定別監査調書　売上高</t>
  </si>
  <si>
    <t>No. C-1</t>
  </si>
  <si>
    <t>相互参照：A-1 重要性 ／ B-1 リスク評価 ／ D-1 監査差異(SAD)</t>
  </si>
  <si>
    <t>財務諸表区分</t>
  </si>
  <si>
    <t>損益計算書 / 売上高　（重要な勘定 ★）</t>
  </si>
  <si>
    <t>Ⅰ　監査要点（アサーション）と識別したリスク</t>
  </si>
  <si>
    <t>重点アサーション：E 実在性 ／ CO 期間配分 ／ C 網羅性 ／ PD 表示</t>
  </si>
  <si>
    <t>No</t>
  </si>
  <si>
    <t>区分</t>
  </si>
  <si>
    <t>識別した重要な虚偽表示リスクの内容</t>
  </si>
  <si>
    <t>ｱｻｰｼｮﾝ</t>
  </si>
  <si>
    <t>固有リスク</t>
  </si>
  <si>
    <t>対応する手続No（Ⅱ）・統制依拠（B-2）</t>
  </si>
  <si>
    <t>R1</t>
  </si>
  <si>
    <t>★不正</t>
  </si>
  <si>
    <t>期末日近辺の出荷・検収について、翌期計上すべき売上を当期に前倒し計上する(または当期計上すべき売上を翌期に繰延べる)カットオフの誤りにより、売上高が過大(過少)に表示されるリスク。製造業のため出荷基準・検収基準の適用が混在し、収益認識の時点(履行義務の充足時点=支配の移転)の判断誤りが生じやすい。</t>
  </si>
  <si>
    <t>E・・・CO・</t>
  </si>
  <si>
    <t>対応手続：P1・P2・P3・P4・P5　／　B-2：統制依拠あり</t>
  </si>
  <si>
    <t>R2</t>
  </si>
  <si>
    <t>監査基準上、収益認識には不正リスクが推定される(不正リスクの反証がない限り存在を仮定)。経営者が業績目標達成・予算未達回避の動機により、実体のない架空売上の計上、押し込み販売(チャネルスタッフィング)、リベート・返品条件付き取引の隠蔽、循環取引等により売上高を水増しするリスク。期末月・四半期末に集中する大口・新規取引先・通常と異なる取引条件の取引が特に高リスク。</t>
  </si>
  <si>
    <t>R3</t>
  </si>
  <si>
    <t>誤謬</t>
  </si>
  <si>
    <t>値引・割戻し(リベート)・返品・売上控除の網羅的・適時な計上漏れにより、売上高が純額で過大表示されるリスク。変動対価の見積り(返品調整・数量割戻)の評価誤りを含む。</t>
  </si>
  <si>
    <t>・C・V・・</t>
  </si>
  <si>
    <t>対応手続：P1・P3・P4・P5　／　B-2：統制依拠あり</t>
  </si>
  <si>
    <t>R4</t>
  </si>
  <si>
    <t>本人・代理人の判定誤り、有償支給・受託加工等の総額/純額表示の誤り、セグメント・品目別等の表示・注記(収益認識基準の注記)の不適切な区分により表示の妥当性を欠くリスク。</t>
  </si>
  <si>
    <t>・・・・・PD</t>
  </si>
  <si>
    <t>対応手続：P6　／　B-2：統制依拠あり</t>
  </si>
  <si>
    <t>Ⅱ　実施した監査手続（監査プログラム）</t>
  </si>
  <si>
    <t>手続区分</t>
  </si>
  <si>
    <t>監査手続の内容</t>
  </si>
  <si>
    <t>母集団・サンプル</t>
  </si>
  <si>
    <t>実施結果（記入）</t>
  </si>
  <si>
    <t>結果</t>
  </si>
  <si>
    <t>W/P Ref</t>
  </si>
  <si>
    <t>1</t>
  </si>
  <si>
    <t>統制テスト</t>
  </si>
  <si>
    <t xml:space="preserve">【出荷・売上計上に係る内部統制の運用評価テスト】
受注→与信承認→出荷指図→出荷/検収→売上計上→請求の業務プロセスについて、出荷データと売上計上データのシステム的照合(3way match:注文書・出荷記録・請求書)、出荷記録に基づく自動計上、承認権限の職務分掌が有効に運用されているかを評価する。IT全般統制(アクセス管理・プログラム変更管理)とアプリケーション統制(価格マスタ参照、自動仕訳)に依拠する場合はITGCの有効性も検証。
（入手すべき証拠：出荷記録、売上計上仕訳、承認証跡(電子承認ログ)、価格マスタ変更履歴、ITGC評価結果）
（想定結果：統制が有効に運用されていれば実証手続の範囲・サンプル件数を縮減可能。逸脱があれば実証手続を拡大。）</t>
  </si>
  <si>
    <t>EC・・CO・</t>
  </si>
  <si>
    <t>年間を通じた統制適用母集団から属性サンプリング(運用評価は通例25件等)。日常反復的統制は頻度に応じた件数を抽出。</t>
  </si>
  <si>
    <t>2</t>
  </si>
  <si>
    <t>実証手続</t>
  </si>
  <si>
    <t xml:space="preserve">【売上のカットオフテスト(期末前後の計上時点の検証)】
期末日(決算日)の前後一定期間(例:前後5〜10営業日)に計上された売上取引を対象に、出荷記録・運送業者の引渡記録(B/L・受領書)・検収書・契約上の収益認識時点(支配移転)と照合し、正しい会計期間に計上されているかを検証する。出荷基準採用先は出荷日、検収基準採用先は得意先検収日を証憑で確認。期末直前の大口・通常外取引、期末日の翌日に返品・取消があった取引を重点的に追跡。
（入手すべき証拠：出荷指図書・出荷記録、運送会社の引渡証憑、得意先検収書、契約書、売上計上仕訳、翌期の返品・赤伝記録）
（想定結果：計上時期が収益認識時点と一致し、期ずれ・架空計上がないこと。期末集中・条件付き取引に異常がないこと。）</t>
  </si>
  <si>
    <t>母集団=期末前後の売上計上明細。金額的に重要な取引は全件、残りは金額層別・リスク基準で抽出(前後各10〜25件目安)。期末月の新規/大口取引はターゲット抽出。</t>
  </si>
  <si>
    <t>3</t>
  </si>
  <si>
    <t xml:space="preserve">【売上取引の証憑突合(発生・実在性の検証)】
売上計上明細を母集団とし、抽出した取引について注文書(受注)・出荷記録・検収書・請求書(控)・売掛金回収(入金消込)まで一気通貫で突合し、実在する顧客との実取引であり金額・数量・単価(価格マスタ・契約)が正確であることを検証する。架空売上の兆候(回収のない売掛金、出荷実体のない計上、関係会社/実体不明先)に留意。
（入手すべき証拠：注文書、出荷記録、検収書、請求書控、契約書、価格表、入金記録・消込資料）
（想定結果：計上額が裏付証憑と一致し、実在の取引であること。単価・数量誤りや架空取引がないこと。）</t>
  </si>
  <si>
    <t>EC・V・・</t>
  </si>
  <si>
    <t>母集団=年間売上仕訳明細。MUS(金額単位サンプリング)または金額層別+リスク基準で抽出。大口・期末・新規先・利益率異常取引を優先。</t>
  </si>
  <si>
    <t>4</t>
  </si>
  <si>
    <t>分析的手続</t>
  </si>
  <si>
    <t xml:space="preserve">【売上高の趨勢・比率分析による異常点監査】
月次/品目別/得意先別/セグメント別の売上高推移分析、前年同期比較、予算・予測値との差異分析、売上総利益率(粗利率)の趨勢分析を実施。製造業のため製造原価・売上原価との対応(原価率の変動)、数量×単価への分解分析を行い、合理的な期待値からの乖離を異常点として抽出・調査する。期末月の急増、特定得意先への集中、利益率の不自然な変動を検出。
（入手すべき証拠：月次推移表、品目別/得意先別売上明細、予算実績対比、粗利率分析表、数量・単価データ）
（想定結果：売上の趨勢・利益率が事業実態・市況と整合。乖離があれば原因を質問・証憑で裏付け、虚偽表示の兆候がないことを確認。）</t>
  </si>
  <si>
    <t>全社・セグメント別の集計データを母集団とする全数ベースの分析。許容差異を設定し閾値超過項目を深掘り。</t>
  </si>
  <si>
    <t>5</t>
  </si>
  <si>
    <t xml:space="preserve">【売上控除(値引・割戻・返品)・変動対価の検証】
期末時点で計上すべき売上値引・割戻(リベート)・返品調整を網羅的に計上しているか、リベート契約・返品実績率に基づき再計算・証憑突合する。翌期計上のクレジットメモ・赤伝を遡及レビューし、当期帰属分の計上漏れ(網羅性)を確認。
（入手すべき証拠：リベート契約、割戻計算資料、返品実績データ、翌期クレジットメモ・赤伝、引当計算資料）
（想定結果：売上控除・変動対価が網羅的かつ適切に見積・計上され、売上高が純額で適正に表示されていること。）</t>
  </si>
  <si>
    <t>・C・VCO・</t>
  </si>
  <si>
    <t>リベート契約全件レビュー、翌期赤伝・クレジットメモから当期帰属分を抽出。返品率の合理性を実績で検証。</t>
  </si>
  <si>
    <t>6</t>
  </si>
  <si>
    <t xml:space="preserve">【収益認識の表示・注記の検討(本人/代理人・総額純額)】
取引形態別に本人・代理人の判定(支配の有無)、有償支給・受託加工等の総額/純額表示を契約に基づき検討。財務諸表等規則・収益認識会計基準に基づく注記(収益の分解情報、履行義務、契約残高等)の妥当性・網羅性を検討する。
（入手すべき証拠：主要取引契約、収益認識方針、注記ドラフト、開示チェックリスト）
（想定結果：表示区分・注記が会計基準・規則に準拠し適切であること。）</t>
  </si>
  <si>
    <t>主要取引類型を網羅的にカバーする契約サンプル。開示はディスクロージャーチェックリストで全項目検証。</t>
  </si>
  <si>
    <t>記入要領：「実施結果」に実施内容・件数・結果を記載。「結果」欄 ✓=手続実施済・例外なし ／ ×=例外あり（Ⅲ 検出事項へ記載） ／ N/A=非該当。「W/P Ref」に根拠調書番号を記入。</t>
  </si>
  <si>
    <t>Ⅲ　検出事項（例外・虚偽表示）</t>
  </si>
  <si>
    <t>種別</t>
  </si>
  <si>
    <t>検出事項の内容・原因</t>
  </si>
  <si>
    <t>修正状況</t>
  </si>
  <si>
    <t>SAD集約</t>
  </si>
  <si>
    <t>虚偽表示</t>
  </si>
  <si>
    <t>G社向け製品売上について、当期末(3/31)に出荷済みだが検収基準では翌期(先方検収日4/2)に帰属するため、売上・売掛金12百万円を当期に前倒し計上(カットオフ誤り)。残高確認(Ref8200・サンプルC-07)で先方未検収の差異を検出し、出荷報告書・検収書と売上計上日の突合で確認。収益認識のカットオフに係る特別な検討を要するリスク領域。</t>
  </si>
  <si>
    <t>事実</t>
  </si>
  <si>
    <t>修正済</t>
  </si>
  <si>
    <t>明らかに僅少（A-1 CTT）を超える虚偽表示は D-1 監査差異集計表（SAD）へ転記すること。</t>
  </si>
  <si>
    <t>Ⅳ　結論</t>
  </si>
  <si>
    <t>実施した実証手続(カットオフテスト・証憑突合・売上控除検証)、分析的手続(趨勢・粗利率分析)及び依拠する内部統制の評価結果から、期末売上のカットオフについてG社向け売上12百万円の前倒し計上（出荷済・先方未検収）を検出した（会社が修正済み。D-1監査差異集計表 SAD No.1に集約）。当該修正を反映した結果、売上高は実在性・網羅性・期間配分の適切性・表示の妥当性に関し適正に計上・表示されており、当該事項を除き収益認識に係る不正リスク及び期ずれリスクについて重要な虚偽表示の兆候は検出されなかった。</t>
  </si>
  <si>
    <t>査閲コメント（記入欄）</t>
  </si>
  <si>
    <t xml:space="preserve">作成者サイン：　　　　　　　　　日付：　　／　　／　　　　　査閲者サイン：　　　　　　　　　日付：　　／　　／　　</t>
  </si>
  <si>
    <t>勘定別監査調書　売掛金</t>
  </si>
  <si>
    <t>No. C-2</t>
  </si>
  <si>
    <t>相互参照：A-1 重要性 ／ B-1 リスク評価 ／ D-1 監査差異(SAD) ／ 個別調書 Ref 8000・8200</t>
  </si>
  <si>
    <t>流動資産 / 売上債権　（重要な勘定 ★）</t>
  </si>
  <si>
    <t>重点アサーション：E 実在性 ／ RO 権利と義務 ／ V 評価 ／ C 網羅性</t>
  </si>
  <si>
    <t>架空売上に伴う実在しない売掛金の計上、または期末残高の過大表示(実在性)のリスク。売上高の架空計上と表裏一体であり、回収されない・滞留する売掛金として滞留する。不正リスク(収益認識)に連動。</t>
  </si>
  <si>
    <t>E・RO・・・</t>
  </si>
  <si>
    <t>回収可能性に疑義のある債権(滞留・長期未回収・信用悪化先)について貸倒見積を反映せず、売掛金が回収可能価額を超えて過大に評価されるリスク(評価の妥当性)。貸倒引当金と表裏。</t>
  </si>
  <si>
    <t>・・・V・・</t>
  </si>
  <si>
    <t>対応手続：P1・P2・P3・P5　／　B-2：統制依拠あり</t>
  </si>
  <si>
    <t>債権の譲渡・ファクタリング・担保差入・相殺(買掛金との)があるにもかかわらず総額計上され、権利の帰属・表示を誤るリスク。期末日後の入金を消し込まず二重計上・誤消込が生じるリスク。</t>
  </si>
  <si>
    <t>・CRO・・PD</t>
  </si>
  <si>
    <t>対応手続：P1・P2・P4・P5　／　B-2：統制依拠あり</t>
  </si>
  <si>
    <t xml:space="preserve">【売掛金の残高確認(積極的確認)】
期末日基準で主要得意先・金額重要先・リスク先に対し、監査人が直接発送・直接回収する積極的確認状を発送し、確認回答と帳簿残高を突合する。差異は得意先元帳・請求書・入金記録で調整・解明。返送なし(未回収)先には2nd request、なお未回答なら代替手続(後続入金の確認、請求書・出荷・検収証憑による裏付け)を実施。確認先の宛先・実在性も検証し架空相手先の混入を排除。
（入手すべき証拠：確認状回答、確認差異調整表、得意先元帳、請求書、後続入金記録、代替手続調書）
（想定結果：確認残高が帳簿と一致(または合理的に調整)し、実在し回収可能な債権であること。架空・水増しの兆候がないこと。）</t>
  </si>
  <si>
    <t>E・ROV・・</t>
  </si>
  <si>
    <t>母集団=期末売掛金残高明細(得意先別)。重要先は全件、残りはMUSまたは金額層別抽出。残高ゼロ・貸残・新規/関係不明先・滞留先をターゲット抽出。確認カバー率を母集団金額に対して評価。</t>
  </si>
  <si>
    <t xml:space="preserve">【後続入金(期末日後回収)の検証】
期末売掛金残高について、期末日後の入金(回収)記録・通帳・入金消込資料と突合し、期末残高が実在かつ回収可能であることを裏付ける。確認状未回答先の代替手続としても機能。回収が滞留している残高は貸倒評価へ連携。
（入手すべき証拠：期末日後の入金明細、預金通帳/入金記録、消込資料、得意先元帳）
（想定結果：期末残高の相当部分が後続回収され、実在性・回収可能性が裏付けられること。未回収滞留分は適切に評価へ反映。）</t>
  </si>
  <si>
    <t>確認未実施先・未回答先及び重要残高を母集団とし、監査時点までの入金を網羅的に追跡。</t>
  </si>
  <si>
    <t xml:space="preserve">【売掛金の年齢調べ(エイジング)レビューと滞留債権検証】
得意先別・債権年齢別の年齢調べ表を入手し、その正確性(売上計上日・入金消込との整合)を検証のうえ、長期滞留・延滞・信用悪化先を抽出。回収可能性を入金状況・与信情報・係争/倒産情報により評価し、貸倒引当金の十分性検討に連携する。
（入手すべき証拠：年齢調べ表、滞留債権リスト、与信/回収状況資料、得意先信用情報）
（想定結果：エイジングが正確で、滞留・要評価債権が網羅的に把握され、評価に反映されていること。）</t>
  </si>
  <si>
    <t>E・・V・・</t>
  </si>
  <si>
    <t>全件エイジングを再計算・整合チェック。閾値超過(一定日数超滞留・大口延滞)を全件深掘り。</t>
  </si>
  <si>
    <t xml:space="preserve">【権利帰属・相殺・担保差入の検証】
債権譲渡・ファクタリング・流動化、担保差入、買掛金等との相殺の有無を契約・取締役会議事録・確認状回答から把握し、総額/純額表示・オフバランス・注記の妥当性を検証する。関連当事者債権の有無も確認。
（入手すべき証拠：債権譲渡/流動化契約、担保関係書類、相殺合意、議事録、確認状回答）
（想定結果：債権が会社に帰属し、譲渡・担保・相殺が適切に表示・注記されていること。）</t>
  </si>
  <si>
    <t>・・RO・・PD</t>
  </si>
  <si>
    <t>重要契約・大口取引先を母集団とした網羅的レビュー。</t>
  </si>
  <si>
    <t xml:space="preserve">【売上債権回転期間・回転率分析による異常点監査】
売掛金回転期間(売上債権回転日数=売掛金÷売上高×日数)・回転率の期間推移・予算/前年比較を実施し、回収サイト長期化・残高の不自然な増加を異常点として抽出。月次推移、得意先別の滞留増加、売上対比での残高膨張(架空売上の兆候)を検出する。
（入手すべき証拠：回転期間分析表、月次売掛金推移、得意先別残高推移、売上対比表）
（想定結果：回転期間が販売条件・事業実態と整合。乖離があれば原因を解明し架空計上・回収遅延の兆候がないことを確認。）</t>
  </si>
  <si>
    <t>全社・得意先別の集計データを母集団とする全数分析。閾値超過項目を深掘り。</t>
  </si>
  <si>
    <t>売掛金について、残高確認、後続入金検証、エイジングレビュー及び回転期間分析等を実施した。その結果、G社向け売上のカットオフ誤り（出荷済・先方未検収）に伴い当期売掛金が12百万円過大に計上されている検出事項を識別した（会社が修正済み。D-1監査差異集計表 SAD No.1に集約）。当該修正を反映した結果、売掛金は実在性・権利の帰属・網羅性に関し適正に計上されており、架空債権に係る重要な虚偽表示の兆候は検出されなかった。なお回収可能性（評価）については、特定債権に係る貸倒引当金の過少計上6百万円を貸倒引当金の個別調書で検出しD-1（SAD No.5）に集約しているため、売掛金純額の評価に係る未修正額は当該SADで一体として評価する。</t>
  </si>
  <si>
    <t>勘定別監査調書　受取手形</t>
  </si>
  <si>
    <t>No. C-3</t>
  </si>
  <si>
    <t>重点アサーション：E 実在性 ／ RO 権利と義務 ／ V 評価 ／ PD 表示</t>
  </si>
  <si>
    <t>期末日現在で実在しない手形の計上、または既に割引・裏書譲渡した手形を資産から減額せず過大計上するリスク(実在性・権利の帰属)。手元手形の実査もれ・期末日後割引分の処理誤りを含む。</t>
  </si>
  <si>
    <t>対応手続：P1・P2・P3・P4　／　B-2：—</t>
  </si>
  <si>
    <t>不渡手形・支払期日経過・信用不安先の手形について回収可能性を反映せず過大評価するリスク(評価の妥当性)。融通手形・書換手形(ジャンプ)による滞留隠蔽の不正リスク。</t>
  </si>
  <si>
    <t>割引手形・裏書手形に係る偶発債務(遡求義務)の注記漏れ、手形と電子記録債権の表示区分誤りにより表示の妥当性を欠くリスク。</t>
  </si>
  <si>
    <t>対応手続：P2　／　B-2：—</t>
  </si>
  <si>
    <t xml:space="preserve">【手元受取手形の実査】
期末日(または近接日)に手元保有手形・電子記録債権の証憑を実査し、手形要件(振出人・金額・支払期日・支払場所)・現物の実在を確認し、受取手形記入帳・帳簿残高と突合する。実査日と期末日が異なる場合は期間ロールフォワード手続を実施。割引・取立依頼中の手形は金融機関への残高確認で補完。
（入手すべき証拠：手形現物/電子記録債権記録、受取手形記入帳、実査調書、金融機関確認状）
（想定結果：手元手形が実在し帳簿と一致。期日経過・不渡の兆候がないこと。）</t>
  </si>
  <si>
    <t>手元保有手形は原則全件実査。取立・割引依頼中分は確認状で網羅。</t>
  </si>
  <si>
    <t xml:space="preserve">【割引手形・裏書譲渡手形と遡求義務の検証】
受取手形記入帳・銀行取引・割引明細から割引・裏書譲渡手形を把握し、資産からの適切な除外と、遡求義務(保証債務)の注記・偶発債務計上の妥当性を検証する。期末日後の決済・不渡状況を後続事象として確認。
（入手すべき証拠：割引明細、銀行取引記録、受取手形記入帳、注記ドラフト、後続決済記録）
（想定結果：割引・裏書分が適切に資産除外され遡求義務が注記されていること。）</t>
  </si>
  <si>
    <t>・・ROV・PD</t>
  </si>
  <si>
    <t>割引・裏書手形を網羅的にリスト化し全件検証。</t>
  </si>
  <si>
    <t xml:space="preserve">【不渡・滞留・書換手形の評価検討】
支払期日経過・不渡・書換(ジャンプ)手形を抽出し、回収可能性を評価。融通手形・書換による滞留隠蔽がないか、振出人の信用状況・取引実態を検討し、貸倒評価へ連携する。
（入手すべき証拠：不渡通知、期日管理表、書換記録、振出人信用情報）
（想定結果：回収懸念手形が適切に評価・引当され、融通/書換による粉飾の兆候がないこと。）</t>
  </si>
  <si>
    <t>期日経過・書換・大口手形を全件抽出して個別評価。</t>
  </si>
  <si>
    <t xml:space="preserve">【受取手形残高・手形サイト分析】
受取手形残高の期間推移、現金回収/手形回収比率、手形サイトの趨勢を分析し、不自然な増減・サイト長期化を異常点として抽出する。
（入手すべき証拠：手形残高推移表、回収手段別構成分析）
（想定結果：残高・サイトが取引条件と整合し異常がないこと。）</t>
  </si>
  <si>
    <t>全社集計データの全数分析。</t>
  </si>
  <si>
    <t>受取手形は、実査、割引・裏書手形の検証、不渡・書換手形の評価検討の結果、実在性・権利の帰属・評価の妥当性・表示の妥当性に関し、すべての重要な点において適正に計上・表示されているものと認められる。遡求義務に係る注記も適切である。</t>
  </si>
  <si>
    <t>勘定別監査調書　貸倒引当金</t>
  </si>
  <si>
    <t>No. C-4</t>
  </si>
  <si>
    <t>相互参照：A-1 重要性 ／ B-1 リスク評価 ／ D-1 監査差異(SAD) ／ 個別調書 Ref 6000</t>
  </si>
  <si>
    <t>流動資産 / 評価性引当金(売上債権控除)　（重要な勘定 ★）</t>
  </si>
  <si>
    <t>重点アサーション：V 評価 ／ C 網羅性 ／ PD 表示</t>
  </si>
  <si>
    <t>一般債権の貸倒実績率の算定誤り、貸倒懸念債権・破産更生債権等の区分判定誤り、担保・保証による回収見込額の過大評価により、貸倒引当金が過少(または過大)に計上され、売上債権が回収可能価額を超えて評価されるリスク(評価の妥当性)。会計上の見積りであり経営者の主観・判断が介在する重点領域。</t>
  </si>
  <si>
    <t>対応手続：P1・P2・P3　／　B-2：—</t>
  </si>
  <si>
    <t>経営者が利益調整(損失先送り・利益捻出)の目的で引当金を過少計上、または逆に過大計上(ビッグバス)するなど、見積りの偏向(マネジメント・バイアス)による不正リスク。</t>
  </si>
  <si>
    <t>債権区分(一般/貸倒懸念/破産更生等)の表示・注記、繰入額の損益区分(販管費/営業外)の誤りにより表示の妥当性を欠くリスク。</t>
  </si>
  <si>
    <t>対応手続：P2・P4　／　B-2：—</t>
  </si>
  <si>
    <t xml:space="preserve">【貸倒引当金繰入額の再計算(一般債権・貸倒実績率法)】
金銭債権を一般債権・貸倒懸念債権・破産更生債権等に区分した会社資料を入手し、一般債権の貸倒実績率(過去の貸倒損失率の算定根拠データ)の妥当性を検証のうえ、一般債権残高への適用と引当額を独立に再計算する。区分の網羅性(全債権が漏れなく区分されているか)も検証。
（入手すべき証拠：債権区分表、貸倒実績率算定資料(過去の貸倒データ)、引当金計算明細、再計算調書）
（想定結果：実績率・計算が合理的で引当額が適正。区分が網羅的であること。）</t>
  </si>
  <si>
    <t>一般債権は全件残高に実績率適用を再計算。実績率は過去3〜5年の貸倒データで検証。</t>
  </si>
  <si>
    <t xml:space="preserve">【貸倒懸念債権・破産更生債権等の個別評価の検討】
滞留・信用不安・法的整理先の個別債権について、財務内容評価法/キャッシュ・フロー見積法に基づく回収見込額(担保処分見込額・保証による回収・配当見込)を再計算・証憑突合し、引当の十分性を検討する。エイジング・後続入金・倒産/係争情報と整合させ、経営者の見積りの偏向を批判的に評価(矛盾する証拠の検討、過年度見積りの事後的検証=バックテスト)。
（入手すべき証拠：個別債権評価資料、担保評価書、保証契約、法的整理関係書類、信用調査情報、過年度見積りの事後検証）
（想定結果：個別引当額が回収見込に基づき適切で、過小/偏向がないこと。）</t>
  </si>
  <si>
    <t>・・・V・PD</t>
  </si>
  <si>
    <t>貸倒懸念・破産更生債権等は全件個別検討。担保・保証回収見込は証憑で裏付け。</t>
  </si>
  <si>
    <t xml:space="preserve">【貸倒引当金率・繰入額の趨勢分析(異常点監査)】
売上債権に対する引当率の期間推移、貸倒実績(実際の貸倒損失)との比較、前年・予算との差異分析を実施。引当率の不自然な低下(損失先送りの兆候)や見積りと実績の乖離を異常点として抽出・解明する。
（入手すべき証拠：引当率推移表、貸倒実績対比、繰入/戻入推移）
（想定結果：引当率・繰入の趨勢が債権の質・実績と整合し、見積りバイアスの兆候がないこと。）</t>
  </si>
  <si>
    <t>全社・債権区分別の集計データを全数分析。</t>
  </si>
  <si>
    <t xml:space="preserve">【債権区分・損益区分の表示・注記の検討】
債権区分の表示、貸倒引当金の控除形式表示、繰入額の損益区分(販管費/営業外費用)、注記の妥当性を財務諸表等規則に照らし検討する。
（入手すべき証拠：財務諸表ドラフト、注記、開示チェックリスト）
（想定結果：表示・注記が規則に準拠していること。）</t>
  </si>
  <si>
    <t>開示チェックリストによる全項目検証。</t>
  </si>
  <si>
    <t>長期滞留・実質破綻懸念のある特定債権(売掛金)に対する個別評価引当が過少。担保・回収可能性評価に基づく必要引当額との差額6百万円。</t>
  </si>
  <si>
    <t>判断</t>
  </si>
  <si>
    <t>未修正</t>
  </si>
  <si>
    <t>貸倒引当金について、一般債権の貸倒実績率による再計算、貸倒懸念・破産更生債権等の個別評価検討、引当率の趨勢分析及び過年度見積りの事後的検証を実施した。その結果、長期滞留・実質破綻懸念のある特定債権に対する個別評価引当が6百万円過少である検出事項を識別した（D-1 監査差異集計表 参照）。当該差異は経営者が未修正のためD-1監査差異集計表（SAD No.5）に集約し、財務諸表全体レベルで評価する。当該未修正額を除けば、貸倒引当金は評価の妥当性・網羅性・表示の妥当性に関し合理的に見積られており、評価(V)アサーションについて他に重要な虚偽表示は識別されていない。個別評価が一方向に過少となっている点は経営者バイアスの兆候としてD-1の質的評価に反映する。</t>
  </si>
  <si>
    <t>勘定別監査調書　契約負債(前受金)</t>
  </si>
  <si>
    <t>No. C-5</t>
  </si>
  <si>
    <t>流動負債 / 契約負債　（重要な勘定 ★）</t>
  </si>
  <si>
    <t>重点アサーション：C 網羅性 ／ V 評価 ／ CO 期間配分 ／ PD 表示</t>
  </si>
  <si>
    <t>履行義務が未充足であるにもかかわらず収益認識(前倒し)し、計上すべき契約負債(前受金)を網羅的に計上しない、または過少計上するリスク(網羅性・期間配分)。受領済対価のうち未充足義務分の繰延処理の誤り。製造業の受注生産・前受・据付/保守付帯取引で生じやすい。</t>
  </si>
  <si>
    <t>・C・・CO・</t>
  </si>
  <si>
    <t>契約負債の収益化のタイミング・金額(履行義務の充足進捗)の見積り誤りにより、残高が過大/過少に評価されるリスク(評価)。複数履行義務への取引価格配分の誤りを含む。</t>
  </si>
  <si>
    <t>・・・VCO・</t>
  </si>
  <si>
    <t>契約負債(前受金)と前受収益・預り金等の分類誤り、契約資産との相殺表示、流動/固定区分及び契約残高に係る注記の不適切な表示のリスク。</t>
  </si>
  <si>
    <t>対応手続：P4　／　B-2：—</t>
  </si>
  <si>
    <t xml:space="preserve">【契約負債残高の証憑突合・前受金入金との照合】
契約負債(前受金)明細を母集団とし、契約書・注文書・入金記録(前受金受領)と突合して残高の妥当性を検証する。受領済対価のうち期末時点で履行義務が未充足の部分が適切に契約負債として残存していることを確認し、既に充足済の分が収益振替されているかを検証。
（入手すべき証拠：契約書、注文書、前受金入金記録、契約負債明細、収益振替仕訳）
（想定結果：残高が未充足履行義務に対応し、入金と整合すること。収益振替が進捗と整合。）</t>
  </si>
  <si>
    <t>母集団=契約負債明細。大口・長期滞留前受金を全件、残りは金額層別抽出。</t>
  </si>
  <si>
    <t xml:space="preserve">【履行義務の充足と収益繰延の網羅性検証(カットオフ)】
期末前後の前受金受領・出荷/検収・収益認識を相互照合し、未充足義務分が収益に計上されていないこと(前倒し収益の排除)、及び充足済分が漏れなく収益化されていることを検証する。売上カットオフテストと連携し、収益と契約負債の境界を確認。長期滞留する契約負債(履行遅延・解約)の取扱いも検討。
（入手すべき証拠：出荷/検収記録、進捗管理資料、契約条件、収益認識仕訳、滞留前受リスト）
（想定結果：未充足分が契約負債に網羅的に残存し、収益の前倒しがないこと。）</t>
  </si>
  <si>
    <t>期末前後の前受・収益振替取引を母集団とし、大口・期末集中分をターゲット抽出。</t>
  </si>
  <si>
    <t xml:space="preserve">【契約負債残高の趨勢分析(異常点監査)】
契約負債残高の期間推移、受注残高・前受金入金との関係、売上計上との対応を分析し、不自然な減少(収益前倒しの兆候)や滞留増加を異常点として抽出する。
（入手すべき証拠：契約負債推移表、受注残高、前受入金推移）
（想定結果：残高推移が受注・履行状況と整合し異常がないこと。）</t>
  </si>
  <si>
    <t>全社集計データの全数分析。閾値超過を深掘り。</t>
  </si>
  <si>
    <t xml:space="preserve">【契約負債の表示・区分・注記の検討】
契約負債(前受金)と前受収益・預り金の分類、契約資産との表示、流動/固定区分、収益認識基準に基づく契約残高の注記(期首期末残高・収益認識額)の妥当性を検討する。
（入手すべき証拠：財務諸表ドラフト、契約残高注記、開示チェックリスト）
（想定結果：表示区分・注記が会計基準・規則に準拠していること。）</t>
  </si>
  <si>
    <t>契約負債(前受金)は、証憑突合、履行義務充足のカットオフ検証、趨勢分析及び表示・注記の検討の結果、網羅性・評価の妥当性・期間配分の適切性・表示の妥当性に関し、すべての重要な点において適正に計上・表示されているものと認められる。収益の前倒しに係る重要な虚偽表示の兆候は検出されなかった。</t>
  </si>
  <si>
    <t>勘定別監査調書　仕入／売上原価</t>
  </si>
  <si>
    <t>No. C-6</t>
  </si>
  <si>
    <t>売上原価（損益計算書）　（重要な勘定 ★）</t>
  </si>
  <si>
    <t>重点アサーション：E 実在性 ／ C 網羅性 ／ CO 期間配分 ／ V 評価</t>
  </si>
  <si>
    <t>網羅性（C）リスク：期末日近辺の入荷（検収済）にもかかわらず請求書未達等を理由に仕入・買掛金が計上されず、売上原価が過少・利益が過大に表示される。製造業では原材料の継続的な入荷があり、未計上仕入（カットオフ遅れ）が生じやすい。在庫の入庫記録と仕入計上のタイミングがずれると、棚卸資産・売上原価の対応が崩れる。</t>
  </si>
  <si>
    <t>対応手続：P1・P2・P3・P5・P6　／　B-2：統制依拠あり</t>
  </si>
  <si>
    <t>期間配分（CO）・実在性（E）の不正リスク：経営者が利益目標達成のため、期末仕入の計上を翌期に繰延べ（仕入の先送り）、または逆に翌期返品予定品を当期に計上しないなどにより売上原価を意図的に圧縮し、利益を過大表示する不正。リベート・販売奨励金の前倒し計上による原価控除（仕入値引の架空・前倒し計上）も含む。監基報240に基づき推定的に不正リスクとして識別。</t>
  </si>
  <si>
    <t>対応手続：P1・P2・P3・P4・P5・P6　／　B-2：統制依拠あり</t>
  </si>
  <si>
    <t>評価（V）リスク：製造原価計算（標準原価・実際原価）における原価差異（材料費・労務費・製造間接費差異）の配賦・期末仕掛品/製品への配分が不適切で、売上原価と棚卸資産の按分を誤る。原価差異を全額売上原価に賦課すべきか棚卸資産に配賦すべきかの判断誤りにより、売上原価が歪む。</t>
  </si>
  <si>
    <t>実在性（E）リスク：架空仕入・水増し仕入の計上により買掛金を過大計上し資金を流出させる（購買担当者と仕入先の共謀、ペーパーカンパニーへの架空発注）。検収を伴わない仕入計上。</t>
  </si>
  <si>
    <t>E・・・・・</t>
  </si>
  <si>
    <t>対応手続：P1・P2・P4・P6　／　B-2：統制依拠あり</t>
  </si>
  <si>
    <t xml:space="preserve">【売上原価率・売上総利益率の趨勢分析】
監査人が、月次・四半期別の売上原価率および売上総利益率を前期・前々期および予算と比較し、製品別・セグメント別に異常な変動（とくに期末月の急変）を分析する。原材料市況・為替・操業度の変動要因で説明可能か、製造部門のKPI（歩留り・操業度）と整合するかを検討する。期待値からの乖離が許容閾値を超える項目について個別に増減要因を質問・証憑で裏付ける。
（入手すべき証拠：月次推移表、製造原価報告書、予算実績差異分析資料、操業度・歩留りデータ）
（想定結果：原価率の変動が事業実態（市況・操業度・製品ミックス）で合理的に説明され、説明不能な期末月の急落（利益捻出の兆候）がないこと。）</t>
  </si>
  <si>
    <t>EC・VCO・</t>
  </si>
  <si>
    <t>母集団＝月次の売上原価・売上高（12か月×製品グループ）。全数の趨勢を分析し、閾値超過月をピンポイントで深掘り。</t>
  </si>
  <si>
    <t xml:space="preserve">【仕入計上のカットオフテスト（期末前後）】
監査人が、期末日前後（前後5～10営業日）の仕入計上について、検収報告書（受入検査記録）・入庫記録・納品書・運送書類（船積書類）の日付と仕入計上日・買掛金計上期を突合し、検収＝在庫支配獲得の時点で正しい会計期間に計上されているかを検証する。とくに期末直後計上分について検収日が当期に属さないか（未計上仕入の有無）、期末直前計上分について検収日が翌期でないか（先取り計上）を双方向で確認。輸入材料はインコタームズ条件と船積日・入港日を確認し権利移転時点を判定。
（入手すべき証拠：検収報告書、入庫記録（受払台帳）、納品書、請求書、運送・船積書類（B/L、インボイス）、購買発注書）
（想定結果：在庫支配の獲得時点（検収・入庫）で正しい期間に仕入・買掛金が計上され、期ずれ（未計上・先取り）がないこと。）</t>
  </si>
  <si>
    <t>母集団＝期末日前後一定期間の仕入取引・受入記録。金額上位および期末直近日付を重点に、期末前後それぞれ20～40件を抽出（双方向テスト）。最終受入番号・最終検収番号を確定し連続性を確認。</t>
  </si>
  <si>
    <t xml:space="preserve">【未計上仕入のサーチ（期後支払・期後検収のレビュー）】
監査人が、期末日後一定期間（例：翌期1～2か月）の支払一覧・入金された請求書・期後に検収/入庫された取引・未請求受入（GR/IR：入庫済未請求）残高を閲覧し、当期に帰属すべき仕入・買掛金が未計上となっていないかを検証する。GR/IR勘定（検収済・請求未達）の期末残高の内訳・滞留を分析し、当期費用化漏れがないか確認する。
（入手すべき証拠：期後支払一覧、後続請求書、GR/IR（入庫未請求）明細、検収記録）
（想定結果：当期帰属の仕入がGR/IRを含め適切に計上され、簿外仕入債務（未計上仕入）が存在しないこと。）</t>
  </si>
  <si>
    <t>母集団＝期後の支払伝票・後続請求書・GR/IR明細。金額上位および期末日に近い検収日のものを抽出（例30件）。GR/IR残は滞留上位を全件精査。</t>
  </si>
  <si>
    <t xml:space="preserve">【仕入取引の証憑突合（実在性・正確性テスト）】
監査人が、総勘定元帳・仕入計上明細から取引を抽出し、購買発注書（PO）→検収報告書（GR）→仕入先請求書→会計計上の三点照合（3-way match：注文・検収・請求の一致）を実施。数量・単価・金額・取引先・計上額が一致するか、承認権限に沿った発注承認があるかを確認する。架空仕入の疑いがある取引先は実在性（登記・取引履歴）も確認。
（入手すべき証拠：発注書、検収報告書、仕入先請求書、契約書・単価表、支払記録、取引先実在性資料）
（想定結果：計上された仕入が実際の発注・検収・請求に裏付けられ、金額・取引先が正確で、架空・水増し仕入がないこと。）</t>
  </si>
  <si>
    <t>母集団＝当期仕入計上明細（仕訳）。金額層別抽出（高額層は全件、その他は統計的/任意サンプリングで30～60件）。新規取引先・期末月計上・端数のない丸い金額を重点抽出。</t>
  </si>
  <si>
    <t xml:space="preserve">【製造原価計算・原価差異配賦の再計算】
監査人が、原価計算方法（標準原価／実際原価、総合原価計算）の適用が会計方針どおりかを確かめ、当期の材料費・労務費・製造間接費の集計、原価差異（数量差異・価格差異・操業度差異等）の算定および期末棚卸資産と売上原価への配賦計算を再計算する。原価差異が異常に大きい場合は売上原価への一括賦課の妥当性（原価性・正常/異常の区分）を検討する。仕入と製造原価・売上原価の対応（原材料→仕掛品→製品→売上原価のフロー）が受払で整合するか確認。
（入手すべき証拠：製造原価報告書、原価計算表、標準原価カード、差異分析表、配賦計算ワークシート、棚卸資産受払）
（想定結果：原価集計・差異配賦が会計方針に準拠し正確で、棚卸資産と売上原価への配分が適切（原価対応が確保）されていること。）</t>
  </si>
  <si>
    <t>母集団＝原価計算期間の原価集計・差異配賦。代表製品ライン・主要原価要素を選定し再計算。原価差異は全社合計を検証。</t>
  </si>
  <si>
    <t xml:space="preserve">【購買・検収・支払プロセスの統制テスト（3-way match統制）】
監査人が、購買サイクルの内部統制（発注承認、検収（受入検査）、3-way match、計上承認、職務分離）について、運用評価手続を実施。サンプル取引について発注承認の証跡・検収記録・3点照合のエビデンス・システム上の照合不一致アラート対応を検査し、統制が期中有効に運用されていたかを評価する。IT統制（購買システムの自動マッチング・承認ワークフロー）はITGCの有効性を前提に依拠範囲を決定。
（入手すべき証拠：承認済発注書、検収記録、マッチング証跡、システムログ、職務分離の権限設定、例外処理記録）
（想定結果：購買・検収・計上統制が有効に運用されており、実証手続の範囲を縮小できる（リスク評価の裏付けが得られる）こと。）</t>
  </si>
  <si>
    <t>母集団＝期中の購買・検収・計上取引（統制適用件数）。運用頻度に応じた件数（日次統制なら25件等、サンプリング方針（A-2）の頻度別件数に準拠）を期中・期末から抽出。</t>
  </si>
  <si>
    <t>期末未着・検収済の原材料仕入について請求書未到来分の計上漏れ(購買カットオフ誤り)。受入報告書と仕入計上の突合で検出した未計上仕入4百万円。</t>
  </si>
  <si>
    <t>実施した分析的手続・カットオフテスト・未計上仕入サーチ・証憑突合・原価計算の再計算（必要に応じ統制依拠）の結果、当期の仕入および売上原価は、網羅性・実在性・期間配分・評価の各アサーションにおいて、すべての重要な点において適正に表示されていると認められる。未計上仕入サーチで原材料仕入4百万円の計上漏れ（購買カットオフ誤り）を検出したが会社が修正済である（D-1 SAD No.7）。利益操作を意図した期間配分の歪み、架空仕入は検出されなかった。</t>
  </si>
  <si>
    <t>勘定別監査調書　買掛金</t>
  </si>
  <si>
    <t>No. C-7</t>
  </si>
  <si>
    <t>流動負債（貸借対照表）　（重要な勘定 ★）</t>
  </si>
  <si>
    <t>重点アサーション：C 網羅性 ／ E 実在性 ／ V 評価 ／ CO 期間配分 ／ RO 権利と義務</t>
  </si>
  <si>
    <t>網羅性（C）リスク：負債は過少計上の方向に虚偽表示が生じやすい。期末時点で検収済・債務確定済の仕入債務が請求書未達等により買掛金に計上されず、負債・売上原価が過少表示される（簿外債務）。製造業は仕入先・取引量が多く、未請求受入（GR/IR）の計上漏れが起きやすい。これは買掛金監査における最重要リスク。</t>
  </si>
  <si>
    <t>網羅性（C）の不正リスク：経営者が財政状態を良く見せるため、期末買掛金（仕入債務）を意図的に翌期へ繰延べ・簿外化し、負債・売上原価を過少表示する不正。または特定仕入先への債務を意図的に未計上とする。負債の網羅性は不正による虚偽表示の典型方向であり、リスクとして識別。</t>
  </si>
  <si>
    <t>評価・正確性（V）リスク：外貨建買掛金の期末換算（決算日レート）の誤り、リベート・仕入値引・割戻の控除計上誤り、仕入先別残高の集計・消込誤りにより買掛金残高が不正確に表示される。</t>
  </si>
  <si>
    <t>対応手続：P2・P3・P4・P5　／　B-2：統制依拠あり</t>
  </si>
  <si>
    <t>実在性（E）リスク：架空仕入に対応する架空買掛金の計上、または既払・相殺済債務の二重計上により買掛金が過大計上される。</t>
  </si>
  <si>
    <t>対応手続：P2・P3・P5　／　B-2：統制依拠あり</t>
  </si>
  <si>
    <t xml:space="preserve">【未計上債務のサーチ（Search for unrecorded liabilities）】
監査人が、買掛金の網羅性を検証する中心手続として、期末日後一定期間（翌期1～2か月）の支払（出金）・受領請求書・期後検収/入庫記録・GR/IR（入庫未請求）残高を網羅的に閲覧し、当期に帰属すべき債務が期末買掛金に計上されているか（または未払費用等で適切に計上されているか）を確認する。期後支払のうち当期役務提供・物品検収に係るものを抽出し、計上期を検証。GR/IR勘定の期末残高内訳を全件分析し滞留・未費用化を精査する。
（入手すべき証拠：期後支払一覧（当座照合表）、後続到着の仕入先請求書、検収記録、GR/IR明細、契約・納品書）
（想定結果：当期帰属の仕入債務がすべて買掛金または未払計上され、簿外債務（未計上の買掛金）が存在しないこと。）</t>
  </si>
  <si>
    <t>母集団＝期後の出金明細・後続請求書・GR/IR明細・期後検収記録。金額上位は全件、その他は閾値超過分を抽出（例40～60件）。GR/IR残は全件レビュー。</t>
  </si>
  <si>
    <t xml:space="preserve">【買掛金残高確認（残高確認状の発送）】
監査人が、主要仕入先に対し買掛金残高確認状を発送（積極的確認、必要に応じゼロ残高・取引高ベースの確認も併用）し、回答と帳簿残高を突合する。差異は仕入計上の期ずれ・支払の未達・値引未処理等の調整項目を精査し原因を特定。回答が得られない先は代替手続（期後支払・請求書突合）を実施。網羅性重視のため、残高の大きい先のみでなく取引高が大きく期末残高が小さい/ゼロの先も選定して計上漏れを捕捉する。
（入手すべき証拠：確認状回答、仕入先元帳、調整明細（reconciling items）、期後支払証憑）
（想定結果：確認回答が帳簿残高と一致し、または差異が合理的に説明・調整され、買掛金が実在し網羅的かつ正確に計上されていること。）</t>
  </si>
  <si>
    <t>ECROV・・</t>
  </si>
  <si>
    <t>母集団＝期末仕入先別買掛金残高（および年間取引高上位の仕入先）。残高上位＋取引高上位で残高僅少先を補完し、20～40先を選定。</t>
  </si>
  <si>
    <t xml:space="preserve">【買掛金補助元帳と総勘定元帳の整合・残高明細精査】
監査人が、仕入先別買掛金補助元帳の合計と総勘定元帳残高の一致を確かめ、期末残高明細の借方残（マイナス）・長期滞留・取引のない先の残高・端数のない異常残高を抽出して内容を検討する。借方残は前払・過払・二重支払の有無を、滞留残は支払漏れ・債務確定の妥当性（時効・債務免除の要否、表示組替）を検討する。
（入手すべき証拠：買掛金補助元帳、年齢調べ表（エイジング）、滞留・借方残の内容説明資料）
（想定結果：補助元帳と総勘定元帳が一致し、借方残・滞留残の内容が妥当で、過大計上・表示誤りがないこと。）</t>
  </si>
  <si>
    <t>EC・V・PD</t>
  </si>
  <si>
    <t>母集団＝仕入先別残高明細。借方残・滞留（一定月数超）・異常残高を全件抽出して精査。</t>
  </si>
  <si>
    <t xml:space="preserve">【外貨建買掛金の期末換算の再計算】
監査人が、外貨建買掛金について、期末残高を決算日の直物為替相場で換算しているかを確かめ、換算額・為替差損益を再計算し帳簿と突合する。適用レートの出典（公表相場）を確認し、換算差額の損益計上が会計方針（外貨建取引等会計処理基準）に準拠しているか検証する。
（入手すべき証拠：外貨建残高明細、決算日為替相場の出典資料、換算計算ワークシート、為替差損益計上明細）
（想定結果：外貨建買掛金が決算日レートで適切に換算され、為替差損益が正しく計上されていること。）</t>
  </si>
  <si>
    <t>母集団＝外貨建買掛金残高（通貨別）。通貨別・残高上位を抽出して再計算、合計の換算差額を検証。</t>
  </si>
  <si>
    <t xml:space="preserve">【仕入債務回転期間・買掛金趨勢分析】
監査人が、買掛金回転期間（買掛金÷仕入×日数）および仕入対買掛金比率を前期・予算と比較し、回転期間の異常な短縮（債務の過少計上＝網羅性の懸念）や延長（支払遅延・資金繰り懸念）を分析する。仕入の趨勢と買掛金残高の整合、主要仕入先別残高の前年同月比較で増減の合理性を検討する。
（入手すべき証拠：回転期間分析表、仕入先別残高推移、月次買掛金推移）
（想定結果：買掛金回転期間・残高水準が仕入活動・支払条件と整合し、網羅性の懸念を示す異常な短縮がないこと。）</t>
  </si>
  <si>
    <t>母集団＝月次・年次の買掛金残高と仕入高。全社・主要仕入先別の趨勢を分析し閾値超過を深掘り。</t>
  </si>
  <si>
    <t>未計上債務サーチ、残高確認、補助元帳整合、外貨換算の再計算および回転期間分析の結果、買掛金は、網羅性・実在性・評価・期間配分・権利義務の各アサーションにおいて、すべての重要な点で適正に表示されていると認められる。未計上債務サーチにより、期末検収済・請求書未着の原材料仕入4百万円の計上漏れ（購買カットオフ誤り）を検出した（会社修正済・D-1 SAD No.7）。修正反映後は簿外の仕入債務は残存せず、外貨換算・値引控除も適切である。</t>
  </si>
  <si>
    <t>勘定別監査調書　支払手形</t>
  </si>
  <si>
    <t>No. C-8</t>
  </si>
  <si>
    <t>重点アサーション：E 実在性 ／ C 網羅性 ／ V 評価 ／ PD 表示 ／ RO 権利と義務</t>
  </si>
  <si>
    <t>網羅性（C）リスク：期末日近辺に振り出した支払手形が手形記入帳・支払手形勘定に計上漏れとなり、負債が過少表示される。手形ジャンプ（書替）に伴う旧手形の消込・新手形計上の処理漏れ。</t>
  </si>
  <si>
    <t>実在性・正確性（E・V）リスク：決済済手形の消込漏れによる二重計上、または振出済手形の未記帳。手形金額・満期・受取人の記帳誤り。</t>
  </si>
  <si>
    <t>対応手続：P1・P2・P4　／　B-2：—</t>
  </si>
  <si>
    <t>表示・開示（PD）リスク：割引手形・裏書譲渡手形（遡求義務を負う偶発債務）の注記漏れ、設備支払手形と営業支払手形（流動・固定、営業外）の区分・組替誤り。融通手形（実態のない手形）による粉飾。</t>
  </si>
  <si>
    <t>・C・・・PD</t>
  </si>
  <si>
    <t xml:space="preserve">【手形記入帳と支払手形勘定・銀行決済の照合】
監査人が、支払手形記入帳（振出・満期・受取人・金額・決済状況）と支払手形勘定残高の一致を確かめ、期末未決済手形の一件別明細を作成。期末残高を構成する個々の手形について、満期・金額・振出先を証憑（手形控・支払案内）と突合し、期後の銀行口座からの決済（当座照合表）で実在性と消込の正確性を検証する。決済済手形が残高に残っていないか（二重計上）も確認。
（入手すべき証拠：支払手形記入帳、手形控、当座勘定照合表、期後決済記録（銀行明細））
（想定結果：期末支払手形残高が個々の未決済手形と整合し、実在・網羅的かつ正確で、決済済手形の二重計上がないこと。）</t>
  </si>
  <si>
    <t>母集団＝期末未決済手形の一件別明細。残高上位＋満期が期末直後のものを重点に抽出（または全件）。期後決済は出金明細と全件照合。</t>
  </si>
  <si>
    <t xml:space="preserve">【支払手形のカットオフ・連続性テスト】
監査人が、期末日前後に振り出した手形について、振出日・原因取引（仕入計上・設備取得）の検収日と手形計上期を突合し、正しい期間に計上されているか確認する。手形帳の連番・記入帳の連続性を確かめ、番号の飛びがないか（簿外手形の有無）を検証。買掛金から支払手形への振替（決済）が適切な期に行われているかも確認。
（入手すべき証拠：手形記入帳、手形帳（連番）、原因取引の検収・請求証憑、買掛金振替仕訳）
（想定結果：手形の振出・計上が正しい期間に網羅的になされ、簿外手形や期ずれがないこと。）</t>
  </si>
  <si>
    <t>母集団＝期末前後の手形振出記録。期末直近の振出を中心に抽出、手形帳の連番を全件確認。</t>
  </si>
  <si>
    <t xml:space="preserve">【割引・裏書譲渡手形（偶発債務）の検証と表示・開示の検討】
監査人が、受取手形の割引・裏書譲渡の有無を確かめ（手形記入帳・銀行取引・残高確認）、遡求義務に係る偶発債務として注記が適切になされているかを検討する。あわせて支払手形について、営業取引に基づく支払手形と設備等購入に係る設備関係支払手形（営業外支払手形・固定/流動区分）の区分表示が財務諸表等規則に準拠しているか、融通手形（実態のない手形）が混入していないかを確認する。
（入手すべき証拠：割引・裏書手形明細、銀行残高確認状（割引手形の遡求義務）、設備購入契約、注記ドラフト）
（想定結果：割引・裏書手形の偶発債務が適切に注記され、営業/設備関係の区分表示が適正で、融通手形等の異常がないこと。）</t>
  </si>
  <si>
    <t>母集団＝割引・裏書手形明細および設備関係支払手形明細。全件レビュー。</t>
  </si>
  <si>
    <t xml:space="preserve">【支払手形残高・手形支払依存度の趨勢分析】
監査人が、支払手形残高および仕入に占める手形決済割合の推移を前期と比較し、手形債務の急増（資金繰り悪化・支払条件変更）や異常な変動を分析する。買掛金から支払手形への振替状況とあわせて検討する。
（入手すべき証拠：支払手形残高推移、手形決済割合分析）
（想定結果：支払手形残高の変動が仕入・支払条件と整合し、説明不能な異常がないこと。）</t>
  </si>
  <si>
    <t>EC・・・・</t>
  </si>
  <si>
    <t>母集団＝月次・年次の支払手形残高と仕入高。趨勢分析し異常を深掘り。</t>
  </si>
  <si>
    <t>手形記入帳との照合・期後決済の突合、カットオフ・連続性テスト、割引/裏書手形の偶発債務と区分表示の検討の結果、支払手形は、実在性・網羅性・評価・表示開示・権利義務の各アサーションにおいて、すべての重要な点で適正に表示されていると認められる。簿外手形・二重計上・偶発債務の注記漏れは検出されなかった。</t>
  </si>
  <si>
    <t>勘定別監査調書　未払金・未払費用</t>
  </si>
  <si>
    <t>No. C-9</t>
  </si>
  <si>
    <t>重点アサーション：C 網羅性 ／ V 評価 ／ CO 期間配分 ／ E 実在性 ／ PD 表示</t>
  </si>
  <si>
    <t>網羅性・期間配分（C・CO）リスク：当期に役務提供・債務が発生したが請求書未達・見積要のため未払費用が計上されず、費用・負債が過少表示される（経過勘定の計上漏れ）。製造業では外注加工費、水道光熱費、修繕費、運送費、賞与（製造部門人件費）、社会保険料、リース料等の期間対応見積りが多く、見積りの網羅性・正確性に固有リスクがある。</t>
  </si>
  <si>
    <t>対応手続：P1・P2・P3・P5　／　B-2：—</t>
  </si>
  <si>
    <t>網羅性（C）の不正リスク：利益捻出のため、未払費用（賞与・外注費・販促費等）の計上を意図的に過少にし、費用・負債を繰延べる不正。見積要素を含む未払費用は経営者の意図が入りやすく、過少計上の方向で識別。</t>
  </si>
  <si>
    <t>評価（V）リスク：賞与・ポイント・割戻等の見積計算の誤り、設備購入未払金（固定資産取得の未払）の金額誤り、外貨建未払金の換算誤りにより残高が不正確となる。</t>
  </si>
  <si>
    <t>表示（PD）リスク：未払金・未払費用と買掛金（営業仕入債務）、未払法人税等・前受金等の科目区分誤り、設備未払金など営業外項目の区分・組替誤り。</t>
  </si>
  <si>
    <t xml:space="preserve">【経過勘定（未払費用）の網羅性検証・期後支払サーチ】
監査人が、未払費用に計上すべき費目（外注加工費・水道光熱費・運送費・修繕費・保守料・賃借料・支払利息・社会保険料等）を網羅的にリストアップし、前期計上項目との比較・期後支払のレビューにより当期未計上項目がないかを検証する。期後一定期間の支払・到着請求書から、当期役務提供分（経過按分すべきもの）を抽出し計上の有無・按分計算を確認。継続的役務は契約・検針票・実績から月割で再計算する。
（入手すべき証拠：前期末未払費用明細、期後支払一覧、後続請求書、検針票・契約書、按分計算資料）
（想定結果：当期に発生した費用がすべて未払計上され、計上漏れ（簿外負債）・期ずれがないこと。）</t>
  </si>
  <si>
    <t>母集団＝前期未払費用項目一覧＋期後支払明細＋継続契約一覧。前期計上費目は全件カバー、期後支払は閾値超過分を抽出（例30～40件）。</t>
  </si>
  <si>
    <t xml:space="preserve">【賞与・労務関連未払費用の再計算】
監査人が、賞与引当/未払賞与、未払社会保険料（会社負担分）、未払残業代等について、支給対象期間に対応する当期負担分を算定基礎（支給見込額、対象期間月数、料率）から再計算し、帳簿計上額と突合する。製造部門人件費は製造原価・棚卸資産への配賦と整合するか確認する。
（入手すべき証拠：賞与支給規程・支給見込資料、給与データ、社会保険料率・算定基礎、計算ワークシート）
（想定結果：労務関連未払費用が支給対象期間に対応して正確に計上され、過少・過大がないこと。）</t>
  </si>
  <si>
    <t>母集団＝賞与・社会保険料等の未払計算。算定基礎全体を再計算。</t>
  </si>
  <si>
    <t xml:space="preserve">【未払金の証憑突合・残高明細精査】
監査人が、未払金（設備購入未払・経費未払等）の残高明細を入手し、個別計上の根拠（請求書・契約・検収）と突合して実在性・正確性を検証する。とくに固定資産取得に係る設備未払金は、取得資産の計上・検収と整合するか、期後支払で裏付けられるかを確認する。長期滞留・内容不明の未払金は内容を精査する。
（入手すべき証拠：未払金明細、請求書・契約書・検収記録、固定資産取得証憑、期後支払記録）
（想定結果：未払金が実際の債務に裏付けられ、金額が正確で、固定資産取得との整合がとれていること。）</t>
  </si>
  <si>
    <t>母集団＝未払金残高明細。残高上位・設備未払・滞留分を抽出（例20～30件、上位は全件）。</t>
  </si>
  <si>
    <t xml:space="preserve">【科目分類・表示の検討（買掛金/未払金/未払費用/その他の区分）】
監査人が、買掛金（営業仕入債務）・未払金（仕入以外の確定債務）・未払費用（経過勘定）・未払法人税等・前受金等の科目区分が財務諸表等規則および会社の会計方針に準拠して適切に分類されているかを検討し、設備未払金等の営業外項目の組替、流動/固定区分の妥当性を確認する。
（入手すべき証拠：科目別残高内訳、勘定科目分類方針、財務諸表ドラフト・注記）
（想定結果：各債務が適切な科目に区分・表示され、財務諸表等規則に準拠していること。）</t>
  </si>
  <si>
    <t>母集団＝期末未払系科目の残高内訳。各科目の主要構成項目を全件レビュー。</t>
  </si>
  <si>
    <t xml:space="preserve">【未払費用・未払金の前期比較・対費用比率分析】
監査人が、未払費用・未払金の費目別残高を前期末と比較し、関連費用（外注費・光熱費・人件費等）の年間発生額に対する未払割合の整合性を分析する。前期に計上があり当期に計上がない費目（計上漏れの兆候）、逆に異常に増加した費目を抽出し原因を確かめる。
（入手すべき証拠：費目別未払残高比較表、関連費用年間額、増減要因説明）
（想定結果：未払費用・未払金の残高水準が関連費用の発生実態と整合し、計上漏れや異常な変動がないこと。）</t>
  </si>
  <si>
    <t>母集団＝費目別未払残高（当期/前期）。費目別に全件比較し異常を深掘り。</t>
  </si>
  <si>
    <t>経過勘定の網羅性検証・期後支払サーチ、賞与等の再計算、未払金の証憑突合、科目分類の検討および前期比較分析の結果、未払金・未払費用は、網羅性・評価・期間配分・実在性・表示の各アサーションにおいて、すべての重要な点で適正に表示されていると認められる。経過勘定の計上漏れ（簿外負債）、見積りの著しい偏向、科目区分の誤りは検出されなかった。</t>
  </si>
  <si>
    <t>勘定別監査調書　原材料</t>
  </si>
  <si>
    <t>No. C-10</t>
  </si>
  <si>
    <t>流動資産　（重要な勘定 ★）</t>
  </si>
  <si>
    <t>重点アサーション：E 実在性 ／ C 網羅性 ／ V 評価 ／ CO 期間配分 ／ RO 権利と義務</t>
  </si>
  <si>
    <t>実地棚卸に基づく数量が帳簿(継続記録・受払台帳)と乖離し、架空・過大計上または計上漏れが生じるリスク。製造業では入出庫が多頻度・多品種で、現品管理が複雑なため数量誤りが発生しやすい(実在性・網羅性)。</t>
  </si>
  <si>
    <t>対応手続：P1・P2・P3・P5・P6・P7　／　B-2：—</t>
  </si>
  <si>
    <t>原材料の取得原価(購入代価＋付随費用)の算定誤り、または評価方法(総平均法/移動平均法/先入先出法等)の不適切な適用・継続性の欠如により単価が過大計上されるリスク。輸入材の為替・運賃・関税等の付随費用配賦誤りを含む(評価の妥当性)。</t>
  </si>
  <si>
    <t>対応手続：P2・P4・P7　／　B-2：—</t>
  </si>
  <si>
    <t>期末日近辺の仕入(受入)について、検収基準と計上時期が一致せず、在庫の計上時期と仕入債務の計上時期がずれるカットオフ誤り。期末直前の未着品・預け在庫・預り在庫の取扱い誤りを含む(期間配分)。</t>
  </si>
  <si>
    <t>・・・・CO・</t>
  </si>
  <si>
    <t>対応手続：P1・P5　／　B-2：—</t>
  </si>
  <si>
    <t>利益捻出・原価圧縮目的で、長期滞留・陳腐化した原材料を簿価のまま据え置く、あるいは架空在庫の計上・水増しにより資産・利益を過大表示する不正リスク。原材料は数量・単価の操作余地が大きく、棚卸資産は不正による重要な虚偽表示リスクが高い領域とされる(実在性・評価)。</t>
  </si>
  <si>
    <t>対応手続：P1・P2・P3・P4・P5・P6・P7　／　B-2：—</t>
  </si>
  <si>
    <t>R5</t>
  </si>
  <si>
    <t>委託加工・外注先への預け在庫(他社保管在庫)について、自社所有分の網羅的計上漏れ、または他社所有分(預り在庫)の自社在庫への誤混入により権利の帰属を誤るリスク(権利と義務の帰属)。</t>
  </si>
  <si>
    <t>・CRO・・・</t>
  </si>
  <si>
    <t xml:space="preserve">【受払管理・在庫計上に係る内部統制の評価】
原材料の受入(検収)・払出(製造現場への出庫)・継続記録の更新に係る統制を理解し、ウォークスルーで業務記述書・フローチャートと整合を確認。検収印・受払台帳への記録・在庫システムへの自動連携等のキーコントロールについて、母集団(期中の受入・払出取引)から25件を抽出し、検収書・出庫伝票と記録の整合を検証する。
（入手すべき証拠：業務記述書、フローチャート、検収書、出庫伝票、在庫システムの受払履歴、統制テスト結果）
（想定結果：受払記録が適時・正確に更新され、継続記録の信頼性が確保されていること。例外があれば実証手続の範囲を拡大。）</t>
  </si>
  <si>
    <t>母集団=期中の原材料受入・払出取引。属性サンプリングで25件(統制依拠する場合)を無作為抽出。</t>
  </si>
  <si>
    <t xml:space="preserve">【実地棚卸の立会】
期末日(または近接日)の実地棚卸に立会し、(1)棚卸手続(カウント手順・タグ管理・締切手続)の妥当性を観察、(2)監査人自らテストカウントを実施。帳簿→現品(実在性)方向で主要・高額品目を抽出して現品数量を確認し、現品→帳簿(網羅性)方向で現場から無作為抽出した品目が継続記録に計上されているかを確認。滞留・破損・陳腐化の兆候(粉塵堆積・錆・破損表示)を観察し評価減手続に連携。期末日と立会日が異なる場合はロールフォワード/バック手続で期末数量を検証。
（入手すべき証拠：棚卸立会調書、テストカウント記録(双方向)、棚卸要領、カウントタグ管理表、最終棚卸集計表、滞留品観察メモ）
（想定結果：テストカウント差異が僅少で、棚卸手続が適切に運用されていること。重要な差異があれば原因究明と修正・範囲拡大。）</t>
  </si>
  <si>
    <t>母集団=実地棚卸対象の全原材料品目。金額的重要性の高い品目を網羅的に、その他はランダムにテストカウント(帳簿→現品で高額上位品目＋無作為、現品→帳簿で現場無作為)。</t>
  </si>
  <si>
    <t xml:space="preserve">【受払記録と棚卸集計の突合・数量検証】
実地棚卸の最終集計表と継続記録(在庫システム残高)を突合し、棚卸差異の内容・調整の妥当性を検討。期末在庫一覧の数量について、立会時のテストカウント結果と再突合する。
（入手すべき証拠：在庫システム期末残高表、棚卸集計表、棚卸差異調整表）
（想定結果：棚卸数量が帳簿に正しく反映され、未調整差異が重要でないこと。）</t>
  </si>
  <si>
    <t>母集団=期末原材料品目一覧。差異の生じた品目および金額上位品目を抽出。</t>
  </si>
  <si>
    <t xml:space="preserve">【取得原価(単価)の証憑突合・再計算】
期末在庫一覧から金額上位および無作為に品目を抽出し、適用単価を仕入請求書・購入契約と突合(価格の妥当性)。総平均法等の単価計算ロジックを在庫システムの受払データから再計算し、付随費用(運賃・関税・為替)の配賦の妥当性を検証。評価方法が会計方針どおり継続適用されているかを確認。
（入手すべき証拠：仕入請求書、購入契約書、輸入関連書類(インボイス・B/L・関税明細)、受払データ、単価計算ワークシート(再計算)）
（想定結果：適用単価が取得原価に基づき正確に算定され、評価方法が継続適用されていること。）</t>
  </si>
  <si>
    <t>母集団=期末原材料品目一覧(金額)。金額上位品目を網羅的にカバーしつつ、特定項目抽出＋無作為抽出を併用。</t>
  </si>
  <si>
    <t xml:space="preserve">【仕入カットオフテスト】
期末日前後(前後5～10営業日)の受入(検収)取引を抽出し、検収書の検収日と在庫計上日・仕入債務計上日の整合を検証。期末日に未着の未検収品が在庫・買掛金に計上されていないか、逆に期末までに検収済の在庫が計上漏れしていないかを双方向で確認。
（入手すべき証拠：検収書、入庫記録、仕入計上仕訳、買掛金計上記録、納品書）
（想定結果：受入の在庫計上時期が検収基準に従い適切な期間に帰属していること。）</t>
  </si>
  <si>
    <t>母集団=期末日前後一定期間の受入取引。前後期間から各方向で一定件数を抽出(金額基準併用)。</t>
  </si>
  <si>
    <t xml:space="preserve">【預け在庫・他社保管在庫の確認】
外注先・倉庫業者等への預け在庫について、保管先への残高確認(在庫確認状)を実施し、自社所有分の網羅的計上と他社所有分(預り在庫)の除外を検証。重要な預け在庫は立会または代替手続を実施。
（入手すべき証拠：在庫確認状(回答)、預け在庫一覧、外注・保管契約書）
（想定結果：社外在庫が網羅的かつ自社所有分のみ計上されていること。）</t>
  </si>
  <si>
    <t>ECRO・・・</t>
  </si>
  <si>
    <t>母集団=社外保管の原材料一覧。金額的に重要な保管先を網羅的に確認。</t>
  </si>
  <si>
    <t>7</t>
  </si>
  <si>
    <t xml:space="preserve">【原材料の趨勢・回転期間分析】
原材料残高の前期比較・月次推移、原材料回転期間(=原材料/材料費×期間)を前期・予算・生産計画と比較し、生産量・仕入量との相関で異常変動を識別。品目別の滞留日数を分析し、長期滞留品を評価減手続に連携。単価×数量の品目別ブレークダウンで異常単価・異常数量を抽出。
（入手すべき証拠：月次在庫推移表、回転期間分析資料、品目別滞留分析、生産・仕入実績データ）
（想定結果：残高・回転期間が事業活動と整合し、説明不能な異常変動がないこと。）</t>
  </si>
  <si>
    <t>母集団=品目別原材料データ。回転期間・滞留日数の閾値超過品目を異常点として抽出。</t>
  </si>
  <si>
    <t>実地棚卸立会・テストカウント、単価の証憑突合と再計算、カットオフテスト、社外在庫の確認および分析的手続の結果、原材料の数量・単価とも重要な虚偽表示は識別されず、実在性・網羅性・評価・期間配分・権利の帰属の各アサーションについて十分かつ適切な監査証拠を入手した。原材料残高は一般に公正妥当と認められる企業会計の基準に準拠して適正に計上されていると判断する。</t>
  </si>
  <si>
    <t>勘定別監査調書　仕掛品</t>
  </si>
  <si>
    <t>No. C-11</t>
  </si>
  <si>
    <t>重点アサーション：E 実在性 ／ C 網羅性 ／ V 評価 ／ CO 期間配分</t>
  </si>
  <si>
    <t>仕掛品の数量・進捗度(加工進捗率)の把握が困難で、実在性・網羅性に誤りが生じるリスク。仕掛品は現品識別が難しく、工程仕掛りの数量・完成度の見積りに主観が介在する(実在性・網羅性)。</t>
  </si>
  <si>
    <t>対応手続：P2・P6　／　B-2：—</t>
  </si>
  <si>
    <t>仕掛品原価の集計(材料費＋労務費＋経費＝製造原価)において、原価計算制度(標準原価/実際原価/総合・個別原価計算)による配賦・按分が不適切で、特に製造間接費の配賦基準・配賦率の誤り、操業度差異・原価差異の不適切な配賦により仕掛品が過大/過少評価されるリスク。進捗度に応じた原価集計の妥当性を含む(評価の妥当性)。</t>
  </si>
  <si>
    <t>対応手続：P1・P2・P3・P4・P6　／　B-2：—</t>
  </si>
  <si>
    <t>原価差異(材料・労務・製造間接費の差異、操業度差異)を意図的に仕掛品・製品に多く配賦して売上原価を圧縮し、利益を捻出する不正リスク。配賦計算が複雑で検証が困難なため、見積り・配賦の操作余地が大きい(評価)。</t>
  </si>
  <si>
    <t>期末日の工程の締切(仕掛品から製品への振替、材料の仕掛品への投入)のカットオフ誤りにより、工程間の在庫区分・金額が期ずれするリスク(期間配分)。</t>
  </si>
  <si>
    <t>対応手続：P5　／　B-2：—</t>
  </si>
  <si>
    <t xml:space="preserve">【原価計算プロセスに係る内部統制の評価】
原価計算制度(配賦基準・配賦率の決定、原価差異の把握・配賦、月次原価計算の承認)に係る統制を理解しウォークスルーを実施。配賦率の妥当性レビュー、原価差異分析の上席承認等のキーコントロールの運用状況を、月次原価計算の母集団から複数月を抽出して検証する。
（入手すべき証拠：原価計算規程、配賦基準資料、月次原価計算表、原価差異分析資料、承認証跡）
（想定結果：原価計算プロセスが規程どおり運用され、配賦・差異処理に係る統制が有効であること。）</t>
  </si>
  <si>
    <t>母集団=期中の月次原価計算サイクル。複数月(例:四半期ごと等)を抽出。</t>
  </si>
  <si>
    <t xml:space="preserve">【実地棚卸の立会(仕掛品)】
実地棚卸に立会し、各工程に滞留する仕掛品の数量・工程(進捗段階)の把握方法を観察。工程別の仕掛り数量についてテストカウントを行い、進捗度(加工進捗率)の見積根拠(工程管理票・作業日報)を現場で確認。識別困難な仕掛品については工程管理記録との整合で実在性・網羅性を検証。滞留・不良仕掛品の有無を観察。
（入手すべき証拠：棚卸立会調書、工程別仕掛品カウント記録、工程管理票、作業日報、進捗度確認メモ）
（想定結果：仕掛品の数量・進捗段階が工程記録と整合し、計上の網羅性・実在性が確保されていること。）</t>
  </si>
  <si>
    <t>母集団=各工程の仕掛品。工程別に主要・高額の仕掛りロットを抽出してテストカウント・進捗度確認。</t>
  </si>
  <si>
    <t xml:space="preserve">【仕掛品原価の構成要素の再計算・証憑突合】
期末仕掛品の評価額を構成する材料費・労務費・製造間接費(経費)について、(1)材料費は投入数量×単価を受払・単価データと突合、(2)労務費は作業時間×賃率を作業日報・賃金台帳と突合、(3)製造間接費は配賦基準(機械稼働時間・直接作業時間等)×配賦率で再計算。標準原価採用時は原価差異の配賦計算の妥当性を再計算で検証。進捗度に応じた原価集計の妥当性を検討。
（入手すべき証拠：原価計算表、配賦計算ワークシート(再計算)、材料受払データ、作業日報、賃金台帳、製造間接費明細、原価差異分析資料）
（想定結果：仕掛品原価が原価計算制度に基づき正確に集計・配賦され、原価差異の配賦が合理的であること。）</t>
  </si>
  <si>
    <t>母集団=期末仕掛品ロット(製造指図書)一覧。金額上位の指図書を網羅的にカバーし、その他を無作為抽出。</t>
  </si>
  <si>
    <t xml:space="preserve">【原価差異の分析と配賦の妥当性検討】
材料消費・賃率・能率・操業度などの原価差異の発生額と内容を把握し、差異の期末在庫(仕掛品・製品)と売上原価への配賦が合理的か(比例配賦・売上原価加減算)を会計基準(原価計算基準)に照らして検討。差異が異常に大きい場合や配賦が利益操作に資する方向に偏っていないかを批判的に評価(不正リスク対応)。
（入手すべき証拠：原価差異分析表、差異配賦計算書、原価計算基準との整合メモ）
（想定結果：原価差異の処理が会計基準に準拠し、在庫と売上原価への配分が適切であること。）</t>
  </si>
  <si>
    <t>母集団=期中に発生した原価差異全体。差異項目別に金額的重要性で抽出。</t>
  </si>
  <si>
    <t xml:space="preserve">【工程間振替のカットオフテスト】
期末日前後の(1)材料→仕掛品の投入、(2)仕掛品→製品の完成振替について、製造指図書の完了日・工程記録と振替計上日を突合し、工程間の在庫区分・金額が適切な期間に帰属しているかを双方向で検証。
（入手すべき証拠：製造指図書、完成報告書、工程振替伝票、振替仕訳）
（想定結果：工程間振替が適切な期間に計上され、期末の仕掛品/製品区分が正しいこと。）</t>
  </si>
  <si>
    <t>母集団=期末日前後一定期間の工程振替取引。各方向で一定件数を抽出。</t>
  </si>
  <si>
    <t xml:space="preserve">【仕掛品の趨勢・原価率分析】
仕掛品残高の前期比・月次推移、製造リードタイム・生産量との相関を分析。製造原価率・原価構成比(材料費率・労務費率・経費率)の期間比較で異常変動を識別し、配賦の偏りや原価差異の在庫への過大配賦の兆候を検出。仕掛品回転期間の異常を滞留・評価減手続に連携。
（入手すべき証拠：月次仕掛品推移、原価構成比較表、原価率分析資料、生産量データ）
（想定結果：仕掛品残高・原価構成が生産活動と整合し、説明不能な変動がないこと。）</t>
  </si>
  <si>
    <t>母集団=月次・工程別の原価データ。原価率・構成比の閾値超過月・工程を異常点として抽出。</t>
  </si>
  <si>
    <t>原価計算プロセスの統制評価、立会によるテストカウントと進捗度確認、原価構成要素の再計算・証憑突合、原価差異配賦の妥当性検討、工程間カットオフおよび分析的手続の結果、仕掛品の数量・進捗度および原価集計・配賦に重要な虚偽表示は識別されなかった。実在性・網羅性・評価・期間配分の各アサーションについて十分かつ適切な監査証拠を入手し、仕掛品残高は会計基準に準拠して適正に計上されていると判断する。</t>
  </si>
  <si>
    <t>勘定別監査調書　製品</t>
  </si>
  <si>
    <t>No. C-12</t>
  </si>
  <si>
    <t>相互参照：A-1 重要性 ／ B-1 リスク評価 ／ D-1 監査差異(SAD) ／ 個別調書 Ref 5000・5200</t>
  </si>
  <si>
    <t>製品の数量が実地棚卸数量と継続記録で乖離し、架空・過大計上または計上漏れが生じるリスク。出荷頻度が高く、期末出荷分の在庫・売上の整合管理が複雑(実在性・網羅性)。</t>
  </si>
  <si>
    <t>対応手続：P1・P3・P4・P5　／　B-2：—</t>
  </si>
  <si>
    <t>完成品原価(材料費＋労務費＋製造間接費)の集計・単価算定が不適切で、原価差異の配賦誤りを含めて製品が過大/過少評価されるリスク。仕掛品からの完成振替単価の妥当性を含む(評価の妥当性)。</t>
  </si>
  <si>
    <t>対応手続：P1・P2・P5　／　B-2：—</t>
  </si>
  <si>
    <t>売上のカットオフと連動し、期末出荷済(出荷基準では売上計上済)の製品が在庫に二重計上される、または未出荷品が売上計上され在庫から落とされるカットオフ誤りのリスク。製造業の収益認識(出荷基準/検収基準)と在庫の整合(期間配分)。</t>
  </si>
  <si>
    <t>期末在庫の水増し(架空製品計上)や、滞留・販売不振製品を簿価据置きにすることで売上原価を圧縮し利益を過大表示する不正リスク。製品は売上原価と直結し、利益調整の手段となりやすい(実在性・評価)。</t>
  </si>
  <si>
    <t xml:space="preserve">【実地棚卸の立会(製品)】
製品倉庫の実地棚卸に立会し、棚卸手続・出荷停止(締切)手続を観察。帳簿→現品方向で高額・主要製品をテストカウントし(実在性)、現品→帳簿方向で現場無作為抽出品が継続記録に計上されているかを確認(網羅性)。滞留・販売不振・破損製品の有無を観察し評価減に連携。期末日と立会日が異なる場合はロールフォワードで期末数量を検証。出荷ヤード・出荷待ち製品の区分を確認(カットオフ連携)。
（入手すべき証拠：棚卸立会調書、双方向テストカウント記録、棚卸要領、最終集計表、滞留品観察メモ、出荷締切記録）
（想定結果：テストカウント差異が僅少で、製品数量の実在性・網羅性が確保されていること。）</t>
  </si>
  <si>
    <t>母集団=製品全品目。金額上位を網羅、その他を無作為抽出して双方向テストカウント。</t>
  </si>
  <si>
    <t xml:space="preserve">【製品単価(完成品原価)の再計算・突合】
期末製品一覧から金額上位・無作為に品目を抽出し、製品単価を原価計算表・完成振替記録と突合。総合原価計算/個別原価計算による完成品単価の算定を再計算し、原価差異の配賦反映後の単価の妥当性を検証。評価方法(総平均法等)の継続適用を確認。
（入手すべき証拠：製品別原価計算表、完成振替記録、原価差異配賦資料、単価計算ワークシート(再計算)）
（想定結果：製品単価が完成品原価に基づき正確に算定され、評価方法が継続適用されていること。）</t>
  </si>
  <si>
    <t>母集団=期末製品品目一覧(金額)。金額上位を網羅＋無作為抽出。</t>
  </si>
  <si>
    <t xml:space="preserve">【売上・出荷カットオフテスト(在庫連動)】
期末日前後の出荷取引を抽出し、出荷記録(出荷指図・配送伝票)の出荷日と売上計上日・在庫払出日の三者整合を検証。(1)期末までに出荷・売上計上済の製品が在庫から落とされているか(二重計上防止)、(2)期末未出荷の製品が売上計上されず在庫に残っているか、を双方向で確認。収益認識基準(出荷/検収)との整合を検討。不正リスク対応として、期末直前の異常な大口出荷・期初の返品(押し込み販売の兆候)を精査。
（入手すべき証拠：出荷指図書、配送伝票(物流業者控)、売上計上仕訳、在庫払出記録、期初返品データ）
（想定結果：出荷・売上・在庫払出が適切な期間に整合的に計上され、二重計上・計上漏れ・押し込み販売がないこと。）</t>
  </si>
  <si>
    <t>母集団=期末日前後一定期間の出荷・売上取引および期初一定期間の返品。各方向で金額基準併用で抽出。</t>
  </si>
  <si>
    <t xml:space="preserve">【完成振替のカットオフ・連続性検証】
仕掛品→製品の完成振替について、製造完了報告と振替計上日の整合を期末前後で検証し、仕掛品と製品の区分が正しいことを確認。製品受払記録の連続性(入庫=完成振替、出庫=出荷)を検証。
（入手すべき証拠：完成報告書、完成振替伝票、製品受払台帳）
（想定結果：完成振替が適切な期間に計上され、製品の網羅性・期間帰属が確保されていること。）</t>
  </si>
  <si>
    <t>母集団=期末前後の完成振替取引。一定件数を抽出。</t>
  </si>
  <si>
    <t xml:space="preserve">【製品の趨勢・回転期間・粗利分析】
製品残高の前期比・月次推移、製品回転期間(=製品/売上原価×期間)、品目別売上総利益率を前期・予算と比較。回転期間の長期化や粗利率の異常変動から滞留・評価減の兆候、原価集計・カットオフ誤りを識別。製品別の販売数量・在庫数量の相関で過剰在庫・滞留を抽出し評価減手続に連携。
（入手すべき証拠：月次製品推移表、回転期間分析、品目別粗利率分析、販売実績データ）
（想定結果：製品残高・回転期間・粗利率が販売実態と整合し、説明不能な異常がないこと。）</t>
  </si>
  <si>
    <t>母集団=品目別製品データ。回転期間・粗利率の閾値超過品目を異常点として抽出。</t>
  </si>
  <si>
    <t>X-220の受入記帳漏れにより帳簿数量が過少（金額影響は僅少）（原因：受入時の記帳漏れ）</t>
  </si>
  <si>
    <t>立会による双方向テストカウント、製品単価の再計算、売上・出荷・完成振替のカットオフテストおよび分析的手続の結果、製品の数量・単価ならびに期間帰属に重要な虚偽表示は識別されなかった(押し込み販売・二重計上の兆候も認められない)。実在性・網羅性・評価・期間配分の各アサーションについて十分かつ適切な監査証拠を入手し、製品残高は会計基準に準拠して適正に計上されていると判断する。</t>
  </si>
  <si>
    <t>勘定別監査調書　棚卸資産の評価(評価減)</t>
  </si>
  <si>
    <t>No. C-13</t>
  </si>
  <si>
    <t>重点アサーション：V 評価 ／ PD 表示</t>
  </si>
  <si>
    <t>「棚卸資産の評価に関する会計基準」に基づく収益性の低下(正味売却価額が取得原価を下回る場合)による簿価切下げが網羅的・適時に実施されず、評価損計上不足により棚卸資産が過大計上されるリスク。正味売却価額(売価-見積追加製造原価-見積販売直接経費)の見積りに不確実性が高い(評価の妥当性)。</t>
  </si>
  <si>
    <t>対応手続：P1・P2・P3・P4・P5・P6　／　B-2：—</t>
  </si>
  <si>
    <t>長期滞留・陳腐化・品質低下品に対する規則的評価減(滞留期間別の切下率等の社内ルール)が、根拠なく緩和・未適用とされ、または滞留判定の母集団が恣意的に限定されることで評価損が過少計上されるリスク。製造業特有の旧モデル製品・特注品・陳腐化材料の滞留判定を含む(評価)。</t>
  </si>
  <si>
    <t>経営者が利益目標達成のため、正味売却価額の見積り(将来販売見込・売価)を楽観的に操作し、または滞留区分・評価減ルールを意図的に変更して評価損を繰り延べる(利益捻出する)不正リスク。評価の見積りは経営者バイアスが入りやすく、不正による虚偽表示リスクが高い領域(評価)。</t>
  </si>
  <si>
    <t>評価損の損益計算書上の表示区分(売上原価/特別損失)および簿価切下げ・洗替え/切放しの方法、重要性ある場合の注記が会計基準・財務諸表等規則に準拠せず、表示・開示が不適切となるリスク(表示の妥当性)。</t>
  </si>
  <si>
    <t xml:space="preserve">【評価減算定プロセスに係る内部統制の評価】
滞留・陳腐化品の識別(滞留期間別レポートの作成)、正味売却価額の見積り、評価減の計算・承認に係る統制を理解しウォークスルーで確認。滞留判定ルールの一貫適用、見積りの上席レビュー・承認のキーコントロールの運用を検証する。
（入手すべき証拠：評価減算定規程、滞留分析レポート、評価減計算書、承認証跡）
（想定結果：評価減算定プロセスが規程どおり運用され、見積りに係る統制が有効であること。）</t>
  </si>
  <si>
    <t>母集団=評価減算定に係る承認サイクル。期末算定および期中の主要算定を抽出。</t>
  </si>
  <si>
    <t xml:space="preserve">【滞留・陳腐化在庫の網羅性検証(滞留分析)】
在庫受払データから最終出庫日/最終受入日を基礎に監査人独自に滞留期間別の在庫一覧を作成し、会社の滞留分析・評価減対象一覧と突合して評価減対象の網羅性を検証。立会時に観察した滞留・破損・陳腐化品が評価減対象に含まれているか、生産中止品・旧モデル品・需要喪失品(販売部門ヒアリング・受注残データ)が反映されているかを確認。会社が評価減不要とした滞留品について反証(事後の販売・消費実績)を入手。
（入手すべき証拠：監査人作成の滞留期間別在庫一覧、会社の滞留分析、受払データ、受注残・販売計画、生産中止品リスト、立会時観察メモ）
（想定結果：評価減を要する滞留・陳腐化品が網羅的に識別され、評価損が適切に計上されていること。）</t>
  </si>
  <si>
    <t>母集団=全在庫品目(滞留区分)。長期滞留・陳腐化兆候のある品目を網羅的に抽出し評価減要否を検討。</t>
  </si>
  <si>
    <t xml:space="preserve">【正味売却価額(NRV)の検証・評価減の再計算】
評価減対象品目について、正味売却価額(売価-見積追加製造原価-見積販売直接経費)の見積りを検証。売価を期末前後の実際販売価格・直近受注価格・確定販売契約と突合(製品)、原材料・仕掛品は再調達原価または最終製品のNRVから逆算した正味売却価額と比較。NRVと取得原価(簿価)を比較し簿価切下額を再計算し、会社計上額と照合。事後判明事象(期末後の実際販売価格)による見積りの合理性を検証。
（入手すべき証拠：販売価格データ・直近受注、確定販売契約、追加製造原価・販売経費見積資料、NRV算定・評価減再計算ワークシート、期末後販売実績）
（想定結果：正味売却価額の見積りが合理的で、簿価切下額が会計基準に準拠して正確に算定されていること。）</t>
  </si>
  <si>
    <t>母集団=評価減対象および収益性低下の兆候がある品目。金額上位を網羅＋無作為抽出。</t>
  </si>
  <si>
    <t xml:space="preserve">【会計方針・見積りの継続性と経営者バイアスの評価】
評価減ルール(滞留期間別切下率)・正味売却価額の見積方法・洗替法/切放法の選択が前期から継続適用されているかを確認。前期計上の評価減と当期実績(実際の販売・処分結果)を比較する見積りの事後検証(retrospective review)を実施し、経営者の見積りに系統的バイアス(過大/過少傾向)がないかを批判的に評価。会計方針変更がある場合は正当な理由と影響額の妥当性を検討(不正リスク対応)。
（入手すべき証拠：会計方針・評価減規程、前期評価減資料、当期処分・販売実績、見積り事後検証ワークシート）
（想定結果：見積方法・会計方針が継続適用され、経営者の見積りに重要なバイアスが認められないこと。）</t>
  </si>
  <si>
    <t>母集団=前期計上の評価減・滞留判定。重要な見積項目を抽出して事後検証。</t>
  </si>
  <si>
    <t xml:space="preserve">【評価損の表示区分・開示の検討】
評価損(簿価切下額)の損益計算書上の表示区分(原則:売上原価、臨時かつ多額の場合:特別損失)の妥当性、洗替法/切放法の継続性、棚卸資産の貸借対照表上の表示(切下後簿価)を検証。財務諸表等規則・会計基準に基づく注記(評価方法、重要な会計上の見積り)の網羅性・適切性を確認。
（入手すべき証拠：損益計算書・貸借対照表、評価損計上区分資料、注記ドラフト、財規・会計基準チェックリスト）
（想定結果：評価損の表示区分・棚卸資産の表示・注記が会計基準および財務諸表等規則に準拠していること。）</t>
  </si>
  <si>
    <t>母集団=評価損計上額および関連注記。全体を対象に表示・開示の準拠性を検討。</t>
  </si>
  <si>
    <t xml:space="preserve">【評価減率・滞留比率の趨勢分析】
棚卸資産に対する評価減計上率、滞留在庫比率、在庫回転期間の前期比較・予算比較を実施。回転期間の長期化や粗利率低下にもかかわらず評価減率が低下している等の不整合(評価損繰延べの兆候)を異常点として識別し、追加手続に連携。
（入手すべき証拠：評価減率推移表、滞留比率分析、回転期間・粗利率分析）
（想定結果：評価減率・滞留比率が在庫実態・収益性と整合し、評価損の繰延べを示唆する不整合がないこと。）</t>
  </si>
  <si>
    <t>母集団=期間別・区分別の在庫・評価減データ。指標の不整合・閾値超過を異常点として抽出。</t>
  </si>
  <si>
    <t>滞留・陳腐化した製品および長期仕掛品について正味売却価額までの評価減が不足。直近販売実績・廃棄予定リストから算定した必要評価減と会社計上額の差額18百万円。棚卸資産評価に係る特別な検討を要するリスク領域。</t>
  </si>
  <si>
    <t>評価減算定プロセスの統制評価、独自の滞留分析による評価減対象の網羅性検証、正味売却価額の検証と評価減の再計算、見積りの事後検証による経営者バイアス評価、表示・開示の検討および分析的手続を実施した。その結果、滞留・陳腐化品に係る正味売却価額までの評価減が18百万円不足している検出事項を識別した（D-1 監査差異集計表 参照）。当該差異は経営者が未修正のためD-1監査差異集計表（SAD No.2）に集約し、財務諸表全体レベルで評価する。当該未修正額を除けば、収益性の低下に基づく簿価切下げは網羅的かつ適時に実施され、評価損の表示・開示も会計基準および財務諸表等規則に準拠しており、評価(V)・表示(PD)の各アサーションについて他に重要な虚偽表示は識別されていない。</t>
  </si>
  <si>
    <t>勘定別監査調書　有形固定資産・減価償却累計額（生産設備中心）</t>
  </si>
  <si>
    <t>No. C-14</t>
  </si>
  <si>
    <t>固定資産（有形固定資産）　（重要な勘定 ★）</t>
  </si>
  <si>
    <t>重点アサーション：E 実在性 ／ RO 権利と義務 ／ V 評価 ／ CO 期間配分 ／ PD 表示</t>
  </si>
  <si>
    <t>資本的支出と収益的支出（修繕費）の区分誤り。製造業の生産設備では大型修繕・更新投資が頻発し、本来費用処理すべき支出を資産計上して当期利益を過大計上する（または逆に資産計上すべき支出を費用処理する）リスク。取得原価の構成要素（付随費用・据付費・試運転費・資産除去債務の資産計上額）の集計誤りも含む。</t>
  </si>
  <si>
    <t>対応手続：P1・P2・P3・P4・P5・P6・P7・P8　／　B-2：—</t>
  </si>
  <si>
    <t>減価償却の見積要素（耐用年数・残存価額・償却方法）の不適切性による評価の誤り。陳腐化・稼働状況の変化を反映せず耐用年数を過大に設定し減価償却費を過少計上する、または除却済・遊休の設備を償却・帳簿に残置し実在しない資産が計上されるリスク。</t>
  </si>
  <si>
    <t>不正リスク：期末近辺で実在しない設備投資（架空のCIP=建設仮勘定・架空ベンダーへの設備発注）を計上し費用を資産化して利益を捻出する、または経営者が利益目標達成のため修繕費を恣意的に資産計上する経営者による内部統制の無効化。建設仮勘定の本勘定振替の遅延による減価償却費の過少計上も利益操作の手段となる。</t>
  </si>
  <si>
    <t>E・・VCO・</t>
  </si>
  <si>
    <t>期末日前後の取得・除売却のカットオフ誤り。検収・供用開始日と異なる時点で資産計上または除却処理を行い、当期/翌期の帰属を誤るリスク。固定資産売却損益の計上時期誤り。</t>
  </si>
  <si>
    <t>対応手続：P2・P3・P4・P5・P6・P7・P8　／　B-2：—</t>
  </si>
  <si>
    <t xml:space="preserve">【減価償却費のオーバーオール・テスト（独立的見積り）】
監査人が、資産クラス別の期首・期末帳簿価額（取得原価）の平均残高に、過年度実績または法定耐用年数から導いた平均償却率を乗じて減価償却費の期待値を独立に算定し、計上額と比較する。資産クラス別（建物・機械装置・工具器具備品）・事業所別に区分して実施し、差異の許容範囲（例：閾値を重要性基準値の一定割合）を超える乖離があれば、新規取得・除却・耐用年数変更・遊休資産の影響に分解して原因を究明する。
（入手すべき証拠：固定資産台帳（資産クラス別集計）、減価償却費明細、過年度減価償却率の推移表、監査人作成の期待値算定ワークシート）
（想定結果：計上減価償却費が監査人の独立的期待値と許容範囲内で整合すること。乖離が説明可能であり、耐用年数変更・遊休化が会計方針・実態と整合していること。）</t>
  </si>
  <si>
    <t>全資産クラスを母集団としたオーバーオール（全体）テスト。サンプリングではなく集計レベルでの予測値比較。</t>
  </si>
  <si>
    <t xml:space="preserve">【趨勢分析・回転期間分析（設備投資と稼働の整合性）】
有形固定資産残高・設備投資額（CAPEX）・減価償却費・修繕費の対前期・複数期間趨勢を分析し、有形固定資産回転率（売上高÷有形固定資産）、設備投資対減価償却比率、修繕費対固定資産比率の異常変動を識別する。生産能力・生産数量・稼働率データと設備投資の整合性を検討し、生産は横ばいなのにCAPEXが急増する等の異常点を抽出する。
（入手すべき証拠：複数期間の財務数値、設備投資計画書・実績、生産数量/稼働率データ、修繕費明細）
（想定結果：設備投資・償却・修繕の趨勢が事業活動（生産・販売）と整合。修繕費対固定資産比率の異常低下があれば費用の資産化（資本的支出区分誤り）の兆候として個別検討に進む。）</t>
  </si>
  <si>
    <t>勘定残高・主要比率の全体分析。異常点があれば個別取引へ深度化。</t>
  </si>
  <si>
    <t xml:space="preserve">【設備投資（CAPEX）承認・資産計上統制の運用評価】
設備投資の稟議・予算承認（CAPEX authorization）、発注～検収～固定資産台帳登録、資本的支出/収益的支出の区分判定、除売却の承認という業務プロセスについて、整備状況をウォークスルーで確認し、承認権限規程に沿った承認証跡・検収証跡・台帳登録の証跡を一定期間から抽出して運用テストする。区分判定基準（資本化方針）が文書化され一貫適用されているかを評価する。
（入手すべき証拠：投資稟議書・取締役会/投資委員会議事録、検収書、固定資産台帳登録記録、資本化方針文書、職務分掌・権限規程）
（想定結果：承認・検収・台帳登録・区分判定の統制が有効に運用されており、実証手続の範囲（特にサンプル件数）の縮小を支持する。逸脱があれば実証手続を拡大。）</t>
  </si>
  <si>
    <t>E・ROVCO・</t>
  </si>
  <si>
    <t>年間のCAPEX承認・台帳登録母集団から、属性サンプリング（運用評価の標準サンプル件数、例：日次統制で25件目安）で抽出。</t>
  </si>
  <si>
    <t xml:space="preserve">【取得（増加）の証憑突合（取得原価・実在性・権利）】
当期の固定資産増加額の母集団から、金額的に重要な項目を悉皆（特定項目抽出）、残余をMUS/無作為抽出して、投資稟議書・購入契約書・ベンダー請求書・検収書・据付/試運転記録・支払記録・所有権移転を裏付ける証憑（不動産は登記事項証明書）まで突合する。取得原価に含めるべき付随費用（運搬・据付・試運転費）の網羅性と、含めるべきでない費用の混入の有無を検証し、資本的支出/収益的支出の区分の妥当性を再判定する。
（入手すべき証拠：投資稟議書、購入契約・注文書、ベンダー請求書、検収書、据付・試運転記録、支払証憑、不動産登記事項証明書）
（想定結果：取得が実在の資産に対応し、取得原価が証憑と一致、権利（所有権）が当社に帰属。資本化判断が会計基準・資本化方針に合致。）</t>
  </si>
  <si>
    <t>母集団＝当期取得明細。閾値（重要性基準値の一定割合）超は悉皆。残部はMUS（金額加重）でカバレッジを確保。</t>
  </si>
  <si>
    <t xml:space="preserve">【建設仮勘定（CIP）の検証と本勘定振替・供用開始の検討】
建設仮勘定の期末残高明細を入手し、各プロジェクトの工事契約・出来高報告・支払記録と突合して実在性を検証。長期滞留しているCIP（一定期間振替がない案件）を抽出し、既に供用開始しているにもかかわらず本勘定へ未振替で減価償却が開始されていない案件がないかを工事進捗・稼働状況証跡で確かめる。架空ベンダー・関連当事者宛発注の有無を検討する。
（入手すべき証拠：CIP残高明細、工事請負契約、出来高・進捗報告、検収/供用開始証跡、支払記録、ベンダーマスタ）
（想定結果：CIP残高が実在し、供用開始済資産が適時に本勘定振替され減価償却が開始されている。架空・水増しの兆候なし。）</t>
  </si>
  <si>
    <t>CIP全件をリスト化し、金額上位・長期滞留案件を悉皆。新規ベンダーは別途精査。</t>
  </si>
  <si>
    <t xml:space="preserve">【減価償却の再計算と耐用年数・方法の妥当性検討】
資産クラス別・主要資産別に、取得原価・取得日（供用開始日）・耐用年数・償却方法・残存価額を固定資産台帳から取り、監査人が独立に当期減価償却費を再計算して計上額と突合する。耐用年数が法定耐用年数・経済的耐用年数・実際の稼働実態と整合するか、償却方法・耐用年数の変更があれば会計上の見積りの変更として適切に処理されているかを検討する。期中取得・除却の月割計算の正確性も確かめる。
（入手すべき証拠：固定資産台帳、減価償却計算明細、耐用年数表・社内耐用年数規程、見積変更の根拠資料）
（想定結果：減価償却費が正確に計算され、耐用年数・方法・残存価額が実態と整合。見積変更が適切に会計処理されている。）</t>
  </si>
  <si>
    <t>資産クラス代表項目＋金額上位資産を抽出して再計算。台帳全体は集計レベルで合計突合。</t>
  </si>
  <si>
    <t xml:space="preserve">【現物実査・現物視察（フロアtoシート / シートtoフロア）】
重要な生産設備について実地視察を行い、固定資産台帳から現物（シートtoフロア＝実在性）、現物から台帳（フロアtoシート＝網羅性）の双方向で照合する。管理番号・設置場所・稼働状況を確認し、台帳上は存在するが現物がない（除却漏れ・実在性）、または稼働停止・遊休・物理的損傷がある資産（減損兆候・評価）を識別する。製造現場担当者へ稼働状況をヒアリングする。
（入手すべき証拠：現物視察メモ・写真、固定資産台帳、設備管理番号台帳、遊休資産リスト、稼働状況ヒアリング記録）
（想定結果：計上資産が現物として実在し稼働。除却漏れ・遊休・損傷資産があれば除却計上または減損検討へ連携。）</t>
  </si>
  <si>
    <t>金額重要・主要生産ラインの設備を悉皆的に、その他は事業所別に代表サンプルを抽出。双方向テスト。</t>
  </si>
  <si>
    <t>8</t>
  </si>
  <si>
    <t xml:space="preserve">【除売却の検証とカットオフテスト】
当期の固定資産除売却明細から重要項目を抽出し、除却稟議・売却契約・引渡（廃棄）証跡・入金記録と突合して、除却損益（簿価と売却価額の差額）の計算と計上時期を検証する。期末日前後（前後一定日数）の除売却・取得について、検収日・引渡日と計上日を比較し、当期/翌期への正しい帰属（カットオフ）を確かめる。除却すべき資産の計上残置（実在性誤り）の有無も検討する。
（入手すべき証拠：除売却稟議、売却契約・廃棄証明、引渡/搬出記録、入金記録、除売却損益計算明細）
（想定結果：除売却損益が正確に計算され正しい期間に計上。期末日基準で取得・除却のカットオフが適切。）</t>
  </si>
  <si>
    <t>除売却全明細から金額上位を悉皆。期末前後の取得・除却はカットオフ・サンプルとして別途抽出。</t>
  </si>
  <si>
    <t>9</t>
  </si>
  <si>
    <t xml:space="preserve">【担保・所有権制限・表示開示の検討（リース区分含む）】
借入金等に対する物的担保（工場財団抵当等）の設定状況を登記・契約・確認状回答と照合し、担保提供資産の注記の網羅性を検討。所有権が当社に帰属するか（所有権留保・割賦・ファイナンス・リースのオンバランス要否）を契約から確認。財規に基づく有形固定資産の区分表示、減価償却累計額の表示方法、圧縮記帳・国庫補助金の注記、設備投資コミットメントの開示の妥当性を検討する。
（入手すべき証拠：金銭消費貸借・担保契約、登記事項証明書、リース契約、注記ドラフト、財規チェックリスト）
（想定結果：所有権・担保が適切に把握され、リース区分・担保・コミットメント等の表示開示が財規に準拠。）</t>
  </si>
  <si>
    <t>重要な担保契約・リース契約を悉皆。注記項目は財規ベースのチェックリストで網羅性確認。</t>
  </si>
  <si>
    <t>当期取得の製造設備について耐用年数・事業供用月の設定誤りおよび償却方法の適用誤りにより減価償却費が過少計上。再計算との差額7百万円。</t>
  </si>
  <si>
    <t>有形固定資産（生産設備）について、現物実査・取得/除売却の証憑突合・減価償却の再計算・CIPの検討および減価償却費のオーバーオール・テスト等を実施した。その結果、当期取得設備の耐用年数・事業供用月・償却方法の適用誤りにより減価償却費が7百万円過少計上されている検出事項を識別した（D-1 監査差異集計表 参照）。当該差異はD-1監査差異集計表（SAD No.3）に集約したが、会社が修正済みであり期末残高への影響は解消している。当該修正を反映した結果、期末残高は実在し当社に帰属、取得原価・減価償却の評価は会計基準（企業会計原則・財規）に準拠して適正に計上され、取得・除売却のカットオフおよび表示開示も適切であり、実在性・評価・権利・期間配分・表示の各アサーションについて他に重要な虚偽表示は認められない。資本的支出/収益的支出の区分および遊休・損傷資産は減損プログラムへ連携する。</t>
  </si>
  <si>
    <t>勘定別監査調書　無形固定資産（ソフトウェア・特許権・のれん等）</t>
  </si>
  <si>
    <t>No. C-15</t>
  </si>
  <si>
    <t>固定資産（無形固定資産）　（重要な勘定 ★）</t>
  </si>
  <si>
    <t>重点アサーション：E 実在性 ／ V 評価 ／ CO 期間配分 ／ PD 表示</t>
  </si>
  <si>
    <t>費用処理すべき支出（研究開発費・自社利用/市場販売目的ソフトウェアの資産化要件を満たさない支出、保守・運用費）を無形固定資産として資産計上し、当期費用を繰延べて利益を過大計上するリスク。自社利用ソフトウェアの「将来の収益獲得または費用削減が確実」要件、市場販売目的ソフトの「最初に製品化された製品マスター」完成時点の判定誤りを含む。</t>
  </si>
  <si>
    <t>償却（耐用年数・方法）の不適切性による評価の誤り。ソフトウェアの利用可能期間（自社利用は原則5年以内）、特許等の経済的耐用年数、のれんの償却期間（20年以内の合理的期間）の見積りが過大で償却費を過少計上するリスク。利用されていない・陳腐化したソフトウェアの資産残置。</t>
  </si>
  <si>
    <t>不正リスク：開発費・人件費を恣意的に資産化対象（仕掛ソフトウェア）に付替えて費用を圧縮する、または架空の無形資産（実体のないライセンス・ソフトウェア）を計上する経営者による利益操作。資産化開始時点・完成時点を恣意的に操作するリスク。</t>
  </si>
  <si>
    <t xml:space="preserve">【趨勢分析・償却費オーバーオールおよび資産化率分析】
無形固定資産残高・取得額・償却費の趨勢分析を行い、無形固定資産の平均残高に資産種類別償却率を乗じた償却費の期待値を独立に算定して計上額と比較する。研究開発費総額に占めるソフトウェア資産化額の割合（資産化率）の対前期・対業界の異常変動、人件費総額と仕掛ソフトウェアへの振替額の関係を分析し、費用の過大資産化の兆候を抽出する。
（入手すべき証拠：無形固定資産明細、償却費明細、研究開発費明細、人件費配賦データ、複数期間趨勢表、監査人の償却費期待値算定）
（想定結果：償却費が期待値と整合し、資産化率・人件費振替の趨勢が開発活動の実態と整合。異常があれば資産化の妥当性を個別検証。）</t>
  </si>
  <si>
    <t>資産種類別の全体（オーバーオール）分析。異常値は個別取引へ深度化。</t>
  </si>
  <si>
    <t xml:space="preserve">【取得・資産化支出の証憑突合と資産化要件の検討】
当期の無形固定資産増加（ソフトウェア・特許・ライセンス等）の母集団から重要項目を抽出し、購入契約・請求書・開発委託契約・出来高/検収・社内工数集計（タイムシート）・支払記録まで突合する。自社利用ソフトウェアは「将来の収益獲得または費用削減が確実」という資産化要件を稟議・投資効果資料で確認し、市場販売目的ソフトは製品マスター完成までの研究開発費と完成後の資産化部分の区分を検討。資産化された人件費・外注費の集計根拠（工数配賦の合理性）を検証する。
（入手すべき証拠：購入/開発委託契約、請求書、検収書、社内工数集計・タイムシート、投資効果稟議、支払記録）
（想定結果：資産化された支出が実在の取得・開発に対応し、資産化要件を充足。研究開発費として費用処理すべき支出の混入がない。）</t>
  </si>
  <si>
    <t>母集団＝当期資産化額明細。金額重要項目は悉皆、残部はMUS抽出。仕掛ソフトの工数配賦を別途精査。</t>
  </si>
  <si>
    <t xml:space="preserve">【償却の再計算と耐用年数・利用状況の検討】
資産種類別に取得原価・利用開始日・耐用年数・償却方法を台帳から取り、監査人が当期償却費を独立に再計算して計上額と突合する。自社利用ソフトの利用可能期間（原則5年以内）、特許等の残存有効期間・経済的耐用年数、のれんの償却期間（20年以内）が合理的かを根拠資料で確認。利用が終了・陳腐化したソフトウェアが除却されず残置していないかを利用状況ヒアリングで確かめる。
（入手すべき証拠：無形固定資産台帳、償却計算明細、ソフトウェア利用状況資料、特許権利関係書類、のれん償却計算）
（想定結果：償却費が正確に計算され、耐用年数・償却期間が利用実態・基準に整合。利用終了資産は除却・減損へ連携。）</t>
  </si>
  <si>
    <t>資産種類別の主要項目を再計算。台帳全体は合計レベルで突合。</t>
  </si>
  <si>
    <t xml:space="preserve">【のれん・取得無形資産の発生源泉と表示開示の検討】
のれんについて、企業結合（取得）の取得原価配分（PPA）資料と突合し、計上額の根拠・償却年数の合理性を確認。財規に基づく無形固定資産の区分表示（のれん・特許権・借地権・ソフトウェア等）、のれんの償却年数・未償却残高の注記、研究開発費の総額注記の網羅性を検討する。実体のない（架空の）ライセンス・ソフトウェアが計上されていないか、契約・利用実態の証跡で確かめる。
（入手すべき証拠：企業結合・PPA資料、のれん算定根拠、ライセンス契約、注記ドラフト、財規・研究開発費基準チェックリスト）
（想定結果：のれん・無形資産が実在の取得に裏付けられ、区分表示・償却年数・研究開発費注記が財規・会計基準に準拠している。減損兆候は減損プログラムへ連携。）</t>
  </si>
  <si>
    <t>E・・・・PD</t>
  </si>
  <si>
    <t>のれん・重要無形資産は悉皆。注記は財規ベースのチェックリストで網羅性確認。</t>
  </si>
  <si>
    <t>無形固定資産について、資産化支出の証憑突合・資産化要件の検討・償却の再計算・のれん算定根拠の検討および趨勢/償却費の分析的手続を実施した結果、計上された無形固定資産は実在し、資産化判断は研究開発費等会計基準に準拠、償却の評価および表示開示は適切であり、実在性・評価・期間配分・表示の各アサーションについて重要な虚偽表示は認められないと結論付ける。費用の過大資産化リスクおよび陳腐化資産は減損プログラムへ連携する。</t>
  </si>
  <si>
    <t>勘定別監査調書　投資有価証券・関係会社株式</t>
  </si>
  <si>
    <t>No. C-16</t>
  </si>
  <si>
    <t>固定資産（投資その他の資産）　（重要な勘定 ★）</t>
  </si>
  <si>
    <t>保有目的区分（その他有価証券・子会社株式・関連会社株式・満期保有目的）の判定誤りによる評価基準・表示の誤り。区分により時価評価/原価評価/減損基準が異なるため、区分を誤ると評価額・純資産直入額・損益が誤る。関連会社該当性（議決権20%以上または実質的影響力）の判定誤りも含む。</t>
  </si>
  <si>
    <t>対応手続：P1・P3・P4・P5・P6　／　B-2：—</t>
  </si>
  <si>
    <t>評価の誤り（評価損計上漏れ）。時価のある有価証券の時価が著しく下落（おおむね50%以上下落、または30〜50%下落で回復可能性なし）したのに減損処理を行わない、または市場価格のない株式・子会社/関連会社株式の実質価額が著しく低下（おおむね50%以上低下）したのに減損処理を行わないリスク。関係会社株式の取得時に超過収益力を加味した取得価額の場合、実質価額の算定で当該超過収益力の毀損を反映しないリスク。回復可能性の判断が経営者の主観的見積りに依拠し、評価の不確実性が高い。</t>
  </si>
  <si>
    <t>不正リスク：減損損失計上の回避による利益操作。経営者が利益目標達成のため、回復可能性ありとの主観的判断や子会社の事業計画の楽観的見積りを用いて減損を先送りする、または市場価格のない株式の実質価額算定に用いる被投資会社財務諸表を恣意的に選択する経営者による見積りバイアス。架空の有価証券・出資金の計上、実在しない関係会社への投資の計上。</t>
  </si>
  <si>
    <t>対応手続：P1・P2・P3・P4・P5　／　B-2：—</t>
  </si>
  <si>
    <t xml:space="preserve">【趨勢分析・利回り/含み損益分析】
投資有価証券・関係会社株式の銘柄別期首期末残高、取得・売却、評価差額・減損損失の趨勢を分析。受取配当金・受取利息と投資残高から導く利回りの妥当性、その他有価証券評価差額金（純資産直入額）の対前期変動、含み損銘柄の推移を分析し、減損計上漏れの兆候や架空計上の異常点を抽出する。
（入手すべき証拠：有価証券銘柄別明細（時価・簿価・取得原価）、評価差額金推移、配当・利息明細、複数期間趨勢表）
（想定結果：残高・評価差額・配当利回りが市場環境・投資実態と整合。含み損銘柄は減損要否の個別検討へ連携。）</t>
  </si>
  <si>
    <t>銘柄別全体分析。含み損銘柄・大口銘柄は個別検討へ。</t>
  </si>
  <si>
    <t xml:space="preserve">【実査および残高確認（保護預り・保管振替）】
自社保管の有価証券（株券・債券）は現物実査を実施し、銘柄・数量・記番号を台帳と照合。証券会社・保管振替機関・信託銀行等に預託している有価証券は、預り証・保護預り残高証明と照合し、必要に応じ保管先へ残高確認状を発送して直接確認する。非上場株式・出資金は出資証券・株主名簿・出資金台帳・払込証憑で実在と権利を確認する。基準日と期末日のずれがある場合はロールフォワード手続を実施。
（入手すべき証拠：現物実査メモ、保護預り残高証明、保管先への確認状回答、株主名簿、出資証券、払込証憑）
（想定結果：計上された有価証券・出資金が実在し当社に帰属。確認/実査と台帳が一致。）</t>
  </si>
  <si>
    <t>母集団＝期末保有全銘柄。自社保管分は悉皆実査、預託分は重要銘柄/保管先を悉皆的に確認。</t>
  </si>
  <si>
    <t xml:space="preserve">【期中取引（取得・売却）の証憑突合と保有目的区分の検討】
期中の取得・売却を取締役会/投資委員会議事録・売買報告書・契約・約定/受渡証憑・入出金記録と突合し、取得原価・売却損益の正確性を検証。各銘柄の保有目的区分（その他有価証券・子会社/関連会社株式・満期保有目的）の根拠を確認し、議決権比率・役員派遣・取引依存等から子会社/関連会社該当性を判定、保有目的に応じた評価基準が適用されているかを検討する。
（入手すべき証拠：取締役会議事録、売買報告書・約定書、受渡証憑、議決権比率・出資関係資料、保有目的区分表）
（想定結果：取得・売却が適切に計上され、保有目的区分・関連会社判定が実態に整合し、対応する評価基準が適用されている。）</t>
  </si>
  <si>
    <t>E・ROV・PD</t>
  </si>
  <si>
    <t>期中取得・売却の重要取引を悉皆。保有目的区分は全銘柄を一覧で検討。</t>
  </si>
  <si>
    <t xml:space="preserve">【時価のある有価証券の評価・減損の検証】
上場株式・債券について、期末時価を独立の相場情報源（取引所価格・公表市場価格）から入手して評価額を再計算し、その他有価証券評価差額金（税効果調整後の純資産直入）または評価損を検証する。時価が取得原価に対し著しく下落（おおむね50%以上）した銘柄は減損処理の要否を確かめ、30〜50%の下落銘柄は会社の回復可能性判断（下落程度・期間・発行体の業績）の合理性を批判的に評価する。
（入手すべき証拠：独立相場情報（取引所価格）、評価差額・評価損計算明細、減損要否判定資料、回復可能性の根拠資料）
（想定結果：時価評価・評価差額金が正確で、著しい下落銘柄の減損処理が会計基準に準拠。回復可能性の判断に経営者の楽観的バイアスがない。）</t>
  </si>
  <si>
    <t>時価のある全銘柄を再評価。下落率閾値（50%超は悉皆検討、30〜50%は回復可能性を精査）でリスクベース抽出。</t>
  </si>
  <si>
    <t xml:space="preserve">【市場価格のない株式・関係会社株式の実質価額・減損の検証】
市場価格のない株式・子会社/関連会社株式について、被投資会社の直近（できれば監査済）財務諸表から1株当たり純資産（実質価額）を算定し、取得原価と比較。実質価額が著しく低下（おおむね50%以上）している場合は、回復可能性が十分な根拠で裏付けられない限り減損処理を行うべきかを検討する。取得価額に超過収益力が含まれる場合は、被投資会社の事業計画・将来収益力の毀損を加味して実質価額を評価し、事業計画の前提（売上成長率・利益率）の合理性を過年度実績との比較で批判的に検討する。外貨建ては外貨ベースで減損要否を判断。
（入手すべき証拠：被投資会社の財務諸表、純資産/実質価額算定明細、事業計画・超過収益力の根拠資料、減損要否判定、過年度見積りの事後検証）
（想定結果：実質価額が適切に算定され、著しい低下銘柄の減損処理が会計基準に準拠。超過収益力の毀損が反映され、事業計画の前提に過度な楽観がない。減損回避による利益操作の兆候なし。）</t>
  </si>
  <si>
    <t>市場価格のない株式・関係会社株式を全銘柄リスト化。金額重要銘柄・実質価額低下銘柄を悉皆で精査。</t>
  </si>
  <si>
    <t xml:space="preserve">【表示・開示の検討（流動固定区分・注記・関連当事者）】
財規に基づく投資有価証券・関係会社株式の固定資産（投資その他の資産）区分表示、保有目的別・有価証券種類別の時価・取得原価・評価差額の注記、減損損失の注記、関連当事者（子会社・関連会社）取引の開示の網羅性と正確性を検討する。1年内償還の債券等の流動・固定区分も確認する。
（入手すべき証拠：注記ドラフト、財規・金融商品会計基準チェックリスト、関連当事者一覧、保有目的別開示資料）
（想定結果：区分表示・時価/評価差額注記・減損注記・関連当事者開示が財規および金融商品会計基準に準拠している。）</t>
  </si>
  <si>
    <t>注記項目を基準ベースのチェックリストで網羅性確認。関連当事者は全件照合。</t>
  </si>
  <si>
    <t>投資有価証券・関係会社株式について、実査/残高確認・期中取引の証憑突合・保有目的区分の検討・時価評価および市場価格のない株式/関係会社株式の実質価額に基づく減損の検証を実施した結果、期末残高は実在し当社に帰属、保有目的区分に応じた評価および減損処理は金融商品会計基準に準拠して適正であり、表示開示も財規に準拠していることから、実在性・評価・権利・表示の各アサーションについて重要な虚偽表示は認められないと結論付ける。減損の回避による利益操作リスクについては、回復可能性・事業計画の前提を批判的に検討し、不正リスクへの対応として十分な心証を得た。</t>
  </si>
  <si>
    <t>勘定別監査調書　固定資産の減損</t>
  </si>
  <si>
    <t>No. C-17</t>
  </si>
  <si>
    <t>固定資産（有形・無形・のれんの帳簿価額の評価／減損損失）　（重要な勘定 ★）</t>
  </si>
  <si>
    <t>資産のグルーピングの誤り。製造業では複数の生産設備が一体として独立したキャッシュ・フローを生成するため、グルーピングを過大に括る（収益性の高い資産と一体化して減損を回避）または不適切に細分化することで、減損の兆候判定・認識判定・測定の単位を誤るリスク。共用資産・のれんの配分単位の誤りを含む。</t>
  </si>
  <si>
    <t>減損の兆候の見落とし。営業損益・営業キャッシュ・フローの継続的なマイナス、生産設備の稼働率著しい低下・遊休化・用途変更、市場価格の著しい下落、経営環境の著しい悪化（製品の陳腐化・需要減）等の兆候を網羅的に把握せず、減損の認識・測定の検討に進まないリスク。</t>
  </si>
  <si>
    <t>認識・測定における見積りの誤り。減損の認識判定に用いる割引前将来キャッシュ・フロー総額の見積り（予測期間・成長率・設備の経済的残存使用年数）の過大評価、回収可能価額（正味売却価額と使用価値のいずれか高い方）の算定における割引率・将来CF・正味売却価額の見積り誤りにより、減損損失を過少計上するリスク。見積りの不確実性が高い。</t>
  </si>
  <si>
    <t>不正リスク：減損損失計上の回避・先送りによる利益操作。経営者が利益目標達成のため、グルーピングを操作して兆候のある資産を黒字資産に含める、楽観的な事業計画（割引前将来CF）を作成して認識判定をクリアさせる、または割引率を恣意的に低く設定する経営者による見積りの操作および内部統制の無効化。逆に、ビッグバス目的で過大な減損を計上するリスク。</t>
  </si>
  <si>
    <t xml:space="preserve">【減損プロセスに係る統制の整備・運用評価】
会社の減損会計方針に基づく、資産のグルーピング決定、減損の兆候チェックリストによる兆候把握、割引前将来CF・回収可能価額の見積り、見積りに用いる事業計画の承認という一連のプロセスについて、整備状況をウォークスルーで把握し、兆候チェックリストの作成・レビュー証跡、事業計画の経営者承認証跡を運用評価する。見積りに係る経営者の偏向を防止する統制（事業計画と取締役会承認予算との整合確認等）の有効性を評価する。
（入手すべき証拠：減損会計方針、減損兆候チェックリスト・レビュー証跡、グルーピング資料、事業計画承認証跡、取締役会予算）
（想定結果：減損プロセスの統制が整備・運用されており、見積りの合理性検証の前提となる。統制不備があれば実証手続を拡大。）</t>
  </si>
  <si>
    <t>減損判定プロセスは年次の重要な見積りプロセスとして悉皆的にウォークスルー・運用評価。</t>
  </si>
  <si>
    <t xml:space="preserve">【資産グルーピングの妥当性の検討】
会社が設定した資産グルーピングを入手し、管理会計上の区分・独立したキャッシュ・フローを生み出す最小単位・継続的な使用実態と整合するかを、事業所別/製品ライン別の損益・CF情報、過年度のグルーピングとの一貫性に照らして批判的に検討する。共用資産・のれんの帰属・配分の単位が適切か、収益性の低い資産を黒字資産と一体化して減損を回避していないかを評価する。
（入手すべき証拠：グルーピング資料、事業所/製品ライン別損益・CFデータ、管理会計区分、過年度グルーピング、組織図）
（想定結果：グルーピングが独立CF生成単位・継続使用実態と整合し、過年度と一貫。減損回避目的の恣意的な括りがない。）</t>
  </si>
  <si>
    <t>全グループを対象に、特に兆候のある事業所/設備を含むグループを重点的に検討。</t>
  </si>
  <si>
    <t xml:space="preserve">【減損の兆候の網羅的把握の検討】
会社の兆候チェックリストを入手し、各資産グループについて、(1)営業損益・営業CFが継続してマイナス、(2)使用範囲・方法の著しい変化（稼働率低下・遊休・用途変更）、(3)経営環境の著しい悪化（需要減・製品陳腐化）、(4)市場価格の著しい下落、の各兆候の判定根拠を財務データ・現物視察結果・経営計画と突合して検証する。監査人が独立に、セグメント損益・遊休資産リスト・現物実査での稼働状況から兆候の見落としがないかを評価する。
（入手すべき証拠：兆候チェックリスト、資産グループ別営業損益/CF、稼働率・遊休資産データ、現物視察結果、市場価格資料）
（想定結果：減損の兆候が網羅的に把握され、兆候ありのグループは認識判定へ適切に進んでいる。見落としがない。）</t>
  </si>
  <si>
    <t>全資産グループの兆候判定を網羅的に検討。監査人独自の兆候スクリーニングと突合。</t>
  </si>
  <si>
    <t xml:space="preserve">【減損損失の認識判定（割引前将来CF）の検証】
兆候のある資産グループについて、会社の割引前将来キャッシュ・フロー総額（経済的残存使用年数または20年いずれか短い期間、＋使用後の正味売却価額）の見積りを入手し、帳簿価額との比較（認識判定）を再計算する。割引前CFの前提（生産数量・販売価格・原価・予測期間）が取締役会承認の事業計画・過年度実績・市場予測と整合するかを批判的に検討し、過年度の見積りと実績の差異（事後検証＝バックテスト）により経営者の見積りの偏向の有無を評価する。
（入手すべき証拠：割引前将来CF見積資料、事業計画、過年度CF見積りと実績の事後検証、生産販売計画、再計算ワークシート）
（想定結果：認識判定が正確に行われ、割引前CFの前提が事業計画・実績と整合。楽観的バイアスによる認識回避がない。）</t>
  </si>
  <si>
    <t>兆候ありの全グループを対象。割引前CFが帳簿価額に接近するグループは前提を重点精査。</t>
  </si>
  <si>
    <t xml:space="preserve">【減損損失の測定（回収可能価額）の検証と専門家の利用】
減損を認識すべきグループについて、回収可能価額（正味売却価額と使用価値のいずれか高い方）の算定を検証する。使用価値は割引後将来CFの前提と割引率（WACC/資本コスト）の妥当性を、必要に応じ監査人側の評価専門家を利用して独立に検討し、正味売却価額は不動産鑑定評価・処分見込額の根拠を確認する。帳簿価額から回収可能価額への減額計算（共用資産・のれんを含む場合の配分順序を含む）を再計算し、減損損失額の正確性を確かめる。割引率・成長率の感応度分析を実施する。
（入手すべき証拠：回収可能価額算定資料、割引後CF・割引率（WACC）算定、不動産鑑定評価書、減損損失計算明細、専門家の評価、感応度分析）
（想定結果：回収可能価額が会計基準に準拠して算定され、割引率・将来CF・正味売却価額の前提が合理的で、減損損失額が正確。経営者見積りの不確実性に対し十分な心証を得た。）</t>
  </si>
  <si>
    <t>減損認識グループを悉皆。重要な使用価値算定はWACC・主要前提を独立に再算定。</t>
  </si>
  <si>
    <t xml:space="preserve">【減損損失の表示・開示の検討】
計上された減損損失について、財規・固定資産の減損に係る会計基準に基づく損益計算書（特別損失）の表示、減損損失を認識した資産グループの概要・減損損失の金額（種類別内訳）・回収可能価額の算定方法（使用価値の場合の割引率／正味売却価額の場合の算定根拠）等の注記の網羅性・正確性を検討する。
（入手すべき証拠：減損損失注記ドラフト、損益計算書表示、減損会計基準・財規チェックリスト）
（想定結果：減損損失の特別損失計上・グループ概要・回収可能価額算定方法等の注記が減損会計基準および財規に準拠している。）</t>
  </si>
  <si>
    <t>全減損計上グループの注記項目を基準ベースのチェックリストで網羅性確認。</t>
  </si>
  <si>
    <t>固定資産の減損について、資産グルーピング・減損兆候の網羅性・認識判定（割引前将来CF）・測定（回収可能価額、必要に応じ評価専門家を利用）および表示開示を検証し、過年度見積りの事後検証により経営者の見積りの偏向を評価した結果、減損損失（または減損なしの判断）は固定資産の減損に係る会計基準に準拠して適正に処理され、評価および表示の各アサーションについて重要な虚偽表示は認められないと結論付ける。減損回避による利益操作という不正リスクに対しては、グルーピング・割引前CFの前提・割引率を批判的に検討し、十分かつ適切な監査証拠を入手した。</t>
  </si>
  <si>
    <t>勘定別監査調書　現金及び預金</t>
  </si>
  <si>
    <t>No. C-18</t>
  </si>
  <si>
    <t>重点アサーション：E 実在性 ／ C 網羅性 ／ RO 権利と義務 ／ V 評価 ／ PD 表示</t>
  </si>
  <si>
    <t>預金残高の実在性に係るリスク。期末日に存在しない預金(架空計上・帳簿改ざん)、または銀行残高証明書の偽造により残高が水増しされる。粉飾の典型的手口であり、特に資金繰りが逼迫した製造業では運転資金の見栄えを良くする動機が生じる。</t>
  </si>
  <si>
    <t>対応手続：P1・P2・P3・P4・P5・P7　／　B-2：統制依拠あり</t>
  </si>
  <si>
    <t>不正による資産流用リスク(横領)。出納担当者による現金・小口現金の着服、預金の不正引出を、期末日近辺の入出金操作(締切後の振込で見かけ上残高を合わせるラッピング/カイティング)で隠蔽する。手許現金・印鑑・銀行ログインの職務分掌が不十分な場合に高まる。監基報240上、現金は流用リスクの高い資産。</t>
  </si>
  <si>
    <t>対応手続：P1・P2・P3・P4・P7　／　B-2：統制依拠あり</t>
  </si>
  <si>
    <t>期末日前後の入出金のカットオフ誤りに係るリスク。期末日をまたぐ振込・小切手・電子記録債権の決済が誤った期間に計上され、預金残高と相手勘定(売掛金・買掛金・借入金)が整合しない。ウィンドウドレッシング目的で期末直前に一時的な資金移動を行う動機がある。</t>
  </si>
  <si>
    <t>外貨建預金の評価リスク。製造業の輸出入取引に伴う外貨預金が期末日の直物為替相場(CR)で換算されず、評価が過大・過少となる。</t>
  </si>
  <si>
    <t>対応手続：P1・P2・P3・P5・P7　／　B-2：統制依拠あり</t>
  </si>
  <si>
    <t>拘束性預金・担保差入預金の表示・注記漏れリスク。借入の担保・保証金として拘束されている預金や、定期預金の質権設定が、流動・固定区分や注記に適切に反映されない。資金・借入サイクルとして借入金の担保注記と整合すべき。</t>
  </si>
  <si>
    <t>対応手続：P1・P6　／　B-2：統制依拠あり</t>
  </si>
  <si>
    <t xml:space="preserve">【銀行残高確認(金融機関への残高確認状)】
監査人が全取引金融機関宛に標準残高確認状(預金・借入・担保・保証・デリバティブ・当座貸越枠を一括照会する様式)を直接発送し、回答を監査人が直接入手する。会社作成の銀行勘定一覧と総勘定元帳・補助簿を母集団とし、確認先は残高ゼロ・休眠口座を含む全口座(全件)。回答残高と帳簿残高を突合し、差額は当座照合表(銀行勘定調整表)で説明する。確認状の発送・回収を会社に介在させない。
（入手すべき証拠：金融機関からの残高確認回答書(原本)、銀行勘定一覧、総勘定元帳、確認発送・回収管理表）
（想定結果：確認回答残高が帳簿残高と一致。未達差額は調整表で合理的に説明され、後日の入出金で解消が確認できること。回答に記載された担保・拘束・借入・デリバティブが帳簿・注記と整合すること。）</t>
  </si>
  <si>
    <t>母集団=全取引金融機関の全口座(残高ゼロ・休眠含む)。サンプリングせず全件確認(精査)。</t>
  </si>
  <si>
    <t xml:space="preserve">【残高証明書・当座照合表(銀行勘定調整表)の突合と再計算】
期末日付の銀行残高証明書(全口座)を会社経由でなく可能な限り直接入手し、銀行勘定調整表の調整項目(未取付小切手、未達預金、振込未達等)を一件ずつ翌期の入出金記録(預金通帳・当座照合表)に突合して再計算する。長期間未消し込みの調整項目は架空・隠蔽の兆候として個別検討する。
（入手すべき証拠：銀行残高証明書、銀行勘定調整表、翌月銀行明細・通帳、未取付小切手リスト）
（想定結果：調整項目がすべて翌期に解消。古い未消込項目や説明不能な調整がなく、証明書残高+調整=帳簿残高が成立すること。）</t>
  </si>
  <si>
    <t>母集団=全口座の銀行勘定調整項目。金額的に大きい口座・調整額は全件、その他は閾値超を精査。</t>
  </si>
  <si>
    <t xml:space="preserve">【現金実査(手許現金・小口現金)】
監査人が出納責任者立会のもと、期末日(可能なら)または近接日に手許現金・小口現金・受取小切手・印紙・切手等を実査し、出納帳残高と照合する。期末日と実査日が異なる場合は、実査日から期末日まで出納記録をロールフォワード/ロールバックして期末残高を検証する。実査中は他の現金・有価証券を同時に封印し、すり替えを防止する。
（入手すべき証拠：現金実査表(監査人作成・出納責任者の確認署名)、現金出納帳、小口現金補助簿）
（想定結果：実査額と出納帳残高が一致。ロールフォワードで期末残高に整合。立替金・仮払の私的流用や説明不能な現金過不足がないこと。）</t>
  </si>
  <si>
    <t>母集団=全保管場所(本社・各工場の小口現金)。重要拠点は全件実査、僅少拠点は確認状・出納帳査閲で代替。</t>
  </si>
  <si>
    <t xml:space="preserve">【期末日前後の預金入出金カットオフテスト】
期末日の前後数営業日(例:前後5営業日)の預金入出金明細を母集団に、各取引を相手勘定(売掛金回収・買掛金/借入金返済・給与・税金)と証憑(振込依頼書、相手先入金通知)に突合し、計上期間が正しいか検証する。期末直前の大口入金が期末直後に同額出金されている等の往復取引(ウィンドウドレッシング)、締切後入金で残高を合わせるラッピングの兆候を分析する。
（入手すべき証拠：期末前後の銀行明細、振込依頼書、入出金証憑、仕訳帳）
（想定結果：入出金が正しい会計期間に計上され相手勘定と整合。期末をまたぐ一時的資金移動や不自然な往復取引がないこと。）</t>
  </si>
  <si>
    <t>母集団=期末前後一定期間の全入出金。大口(閾値超)は全件、その他は金額抽出。</t>
  </si>
  <si>
    <t xml:space="preserve">【外貨建預金の期末換算の再計算】
外貨建預金口座を抽出し、期末日の直物為替相場(社内レートでなく合理的な公表レート)を用いて円換算額を再計算し、帳簿計上額および為替差損益との整合を検証する。
（入手すべき証拠：外貨預金残高証明書、期末日為替相場(公表レート)、換算計算表、為替差損益計上証憑）
（想定結果：期末CR換算額が帳簿と一致し、為替差損益が適切に損益計上されていること。）</t>
  </si>
  <si>
    <t>母集団=全外貨建口座。原則全件再計算。</t>
  </si>
  <si>
    <t xml:space="preserve">【拘束性預金・担保差入の識別と表示・注記検討】
残高確認回答・借入契約書・取締役会議事録を通査し、担保提供・質権設定・保証金等で使用が制限されている預金を識別する。1年超の拘束は固定資産(長期性預金)区分、担保提供は注記との整合を、借入金の担保注記と相互参照して検証する。
（入手すべき証拠：残高確認回答、金銭消費貸借契約書、担保提供明細、注記ドラフト）
（想定結果：拘束性預金が適切に区分・注記され、借入金の担保注記と整合すること。）</t>
  </si>
  <si>
    <t>母集団=全定期預金・別段預金・保証金。制限の有無を全件確認。</t>
  </si>
  <si>
    <t xml:space="preserve">【預金残高・資金繰りの趨勢/比率分析(異常点監査)】
口座別預金残高の期末月次推移、現預金/総資産比率、手元流動性(現預金÷月商)、営業CFとの整合を前期・予算と比較する。借入金の増減と現預金の増減の連動、製造業の運転資金サイクル(売上→売掛回収→預金)との整合を分析し、説明できない急増減を異常点として深度ある手続につなげる。
（入手すべき証拠：月次試算表、資金繰実績表、キャッシュ・フロー計算書、前期比較財務データ）
（想定結果：残高変動が事業活動・借入動向で合理的に説明可能。期末日のみ突出する残高など説明不能な異常点がないこと。）</t>
  </si>
  <si>
    <t>母集団=口座別・月次残高データ全体。比率・趨勢ベースの全体分析。</t>
  </si>
  <si>
    <t>全取引金融機関への直接の残高確認、現金実査、銀行勘定調整表の再計算、期末前後のカットオフテストおよび分析的手続の結果、現金及び預金は重要な虚偽表示なく実在し(E)、網羅的に計上され(C)、適切に評価(外貨換算含む)(V)・期間配分(CO)され、拘束性預金の表示・注記(PD/RO)も適切と認められる。不正による流用・期末日の見せ金等の兆候は識別されなかった。重要な虚偽表示はないと結論付ける。</t>
  </si>
  <si>
    <t>勘定別監査調書　借入金</t>
  </si>
  <si>
    <t>No. C-19</t>
  </si>
  <si>
    <t>負債(流動負債・固定負債)　（重要な勘定 ★）</t>
  </si>
  <si>
    <t>重点アサーション：E 実在性 ／ C 網羅性 ／ RO 権利と義務 ／ V 評価 ／ CO 期間配分 ／ PD 表示</t>
  </si>
  <si>
    <t>網羅性に係るリスク(主要リスク方向)。期末に存在する借入(短期借入金・長期借入金・当座貸越・関係会社借入・役員借入)が帳簿に計上漏れとなる。負債の簿外化は粉飾(債務の隠蔽による財政状態の良見せ)の典型であり、資金繰りが厳しい製造業では運転資金借入や設備資金借入の計上漏れ動機が強い。</t>
  </si>
  <si>
    <t>不正による簿外債務・条件改ざんリスク。経営者による借入金の意図的な簿外化、または財務制限条項(コベナンツ)抵触を隠すための返済予定・分類の操作。経営者は負債を過少・自己資本を過大に見せる動機を持ち、監基報240の経営者による内部統制無効化リスクに該当しうる。</t>
  </si>
  <si>
    <t>・C・V・PD</t>
  </si>
  <si>
    <t>1年内返済予定長期借入金の流動・固定分類(表示)の誤りリスク。返済スケジュールに基づく1年内返済額の流動負債振替が誤る。また財務制限条項抵触により期限の利益を喪失した借入が長期のまま表示される。</t>
  </si>
  <si>
    <t>・・・・COPD</t>
  </si>
  <si>
    <t>対応手続：P3・P4・P5　／　B-2：—</t>
  </si>
  <si>
    <t>支払利息・未払利息の期間帰属・評価の誤りリスク。約定利率・日数計算の誤り、変動金利の改定反映漏れ、期末経過利息(未払利息)の計上漏れにより支払利息と未払費用が誤る。</t>
  </si>
  <si>
    <t>担保提供・保証・財務制限条項の注記漏れリスク。借入に係る担保(工場財団・生産設備・売掛金担保)、保証債務、コベナンツ、シンジケートローンの条件が注記されない。RO(担保差入による資産処分の制約)と表示の妥当性に影響。</t>
  </si>
  <si>
    <t xml:space="preserve">【借入金の残高確認(金融機関宛・網羅性重視)】
全取引金融機関に対し標準確認状で借入残高・利率・返済期日・担保・保証・コベナンツ・未使用枠(当座貸越/コミットメントライン)を照会し、回答を監査人が直接入手する。網羅性検証のため、現金及び預金で送付した銀行と同一の全銀行に送付し、預金はあるが借入回答がない先や未使用枠の存在を精査する。回答残高・利率・返済条件を借入金明細・金銭消費貸借契約書に突合する。
（入手すべき証拠：金融機関の残高確認回答書、借入金明細表、金銭消費貸借契約書、返済予定表）
（想定結果：確認回答の残高・利率・返済期日・担保が帳簿と一致。未回答先・未使用枠から簿外借入の兆候がないこと。）</t>
  </si>
  <si>
    <t>母集団=全取引金融機関(預金取引先を含む)。全件確認(精査)。役員・関係会社借入は別途確認・契約突合。</t>
  </si>
  <si>
    <t xml:space="preserve">【網羅性確認手続(簿外借入の探索)】
借入の計上漏れを探索するため、(1)取締役会・経営会議議事録の資金調達決議の通査、(2)期末後の利息支払・返済の出金明細を借入金台帳と逆突合、(3)登記簿(根抵当権・担保設定)・固定資産の担保差入状況の確認、(4)未使用の銀行口座・新規取引銀行の有無確認、(5)弁護士確認状による保証・債務の照会を実施する。
（入手すべき証拠：取締役会議事録、期末後の支払利息出金明細、不動産登記事項証明書、弁護士確認状、借入金台帳）
（想定結果：帳簿外の借入・保証・担保設定が存在しない。期末後の利息支払はすべて計上済借入に対応すること。）</t>
  </si>
  <si>
    <t>母集団=期末後一定期間の支払利息・元本返済出金、全担保設定。逆突合により網羅性を検証。</t>
  </si>
  <si>
    <t xml:space="preserve">【借入契約・返済予定の証憑突合とロールフォワード】
借入金明細(期首残高+新規借入−返済=期末残高)を母集団に、新規借入は金銭消費貸借契約書・入金記録(預金カットオフと整合)、返済は返済予定表・出金記録に突合し、期中増減を網羅的に検証する。借入の入金・返済が現金及び預金の入出金と整合することを相互参照する。
（入手すべき証拠：借入金増減明細、金銭消費貸借契約書、銀行入出金明細、返済予定表）
（想定結果：期中増減がすべて契約・入出金と整合し、期末残高に合理性があること。）</t>
  </si>
  <si>
    <t>母集団=期中の全新規借入・全返済。大口は全件、その他は金額抽出で証憑突合。</t>
  </si>
  <si>
    <t xml:space="preserve">【支払利息・未払利息の再計算】
借入別に約定利率・元本残高・経過日数(変動金利は改定後利率)を用いて年間支払利息と期末未払利息(経過利息)を再計算し、計上額と比較する。利息支払の出金記録と突合し、過不足を検討する。
（入手すべき証拠：返済予定表、金利改定通知、支払利息計上明細、未払費用明細、利息支払出金記録）
（想定結果：再計算値が計上額と一致し、期末未払利息が網羅的に計上され期間配分が適切であること。）</t>
  </si>
  <si>
    <t>母集団=全借入。原則全件再計算(独立的見積りによる予測も併用)。</t>
  </si>
  <si>
    <t xml:space="preserve">【流動・固定分類および表示・注記の検討】
返済予定表に基づき1年内返済予定長期借入金を再計算して流動負債への振替を検証する。財務制限条項(コベナンツ)の遵守状況を計算書類・テストレターで確認し、抵触により期限の利益を喪失した借入が流動区分・注記されているかを検討する。担保提供資産・保証債務・借入条件の注記の網羅性を残高確認回答と突合する。
（入手すべき証拠：返済予定表、コベナンツ計算資料、注記ドラフト、残高確認回答、担保提供明細）
（想定結果：1年内返済額が適切に流動振替され、コベナンツ遵守、担保・保証注記が網羅的で借入実態と整合すること。）</t>
  </si>
  <si>
    <t>・・RO・COPD</t>
  </si>
  <si>
    <t>母集団=全長期借入・全コベナンツ付契約。全件で分類・注記を検証。</t>
  </si>
  <si>
    <t xml:space="preserve">【借入金・支払利息の趨勢/比率分析(異常点監査)】
借入金残高・支払利息の前期比較、平均借入残高に対する加重平均利率(支払利息÷平均借入残高)の合理性、有利子負債/EBITDA・D/Eレシオ・固定長期適合率の趨勢を分析する。設備投資(生産設備)と長期借入の連動、運転資金需要と短期借入の連動を製造業の事業実態と照合し、利率の異常(簿外借入や条件改ざんの兆候)を抽出する。
（入手すべき証拠：借入金推移表、支払利息明細、設備投資計画、前期比較財務データ、業界平均金利）
（想定結果：実効利率・残高変動が資金調達実態で説明可能。利率が異常に低い(簿外利息)等の兆候がないこと。）</t>
  </si>
  <si>
    <t>母集団=借入別・月次の残高・利息データ。比率による全体分析。</t>
  </si>
  <si>
    <t>全金融機関への借入残高確認、簿外借入の網羅性手続(議事録・期末後出金の逆突合・登記確認)、契約証憑突合、利息の再計算、流動固定分類・コベナンツ・担保注記の検討および分析的手続の結果、借入金は網羅的に計上され(C)実在し(E)、適切に評価(V)・期間配分(CO)・分類表示(PD)され、担保・保証等の権利義務(RO)も適切に注記されていると認められる。簿外債務・条件改ざんの兆候は識別されなかった。重要な虚偽表示はないと結論付ける。</t>
  </si>
  <si>
    <t>勘定別監査調書　社債・リース債務</t>
  </si>
  <si>
    <t>No. C-20</t>
  </si>
  <si>
    <t>社債の評価リスク(償却原価法)。社債発行差金・発行費用を含む償却原価法(原則:利息法)による期末償却原価の計算誤り、社債利息・経過利息の期間帰属誤り。発行要項に基づく利率・償還期日・繰上償還条項の反映漏れ。</t>
  </si>
  <si>
    <t>リース取引の判定・計上漏れリスク(網羅性・評価)。生産設備・車両・不動産のリース契約について、リース負債・使用権資産(リース会計基準)の計上対象判定の誤りや計上漏れ。製造業は設備リースが多く、契約の網羅的把握とリース料総額の現在価値割引・利息相当額区分の計算が複雑で固有リスクが高い。</t>
  </si>
  <si>
    <t>対応手続：P1・P2・P3・P5・P6　／　B-2：—</t>
  </si>
  <si>
    <t>不正による簿外リース・社債条件操作リスク。負債を圧縮するためリース契約をオフバランス処理(短期・少額の濫用)し、または社債の財務制限条項抵触を隠す。負債過少表示の動機があり、経営者による判断介入の余地が大きい。</t>
  </si>
  <si>
    <t>1年内償還社債・1年内返済リース債務の流動固定分類および注記(表示)リスク。償還・返済スケジュールに基づく流動振替の誤り、社債の発行条件・担保・コベナンツ、リース債務の返済予定の注記漏れ。</t>
  </si>
  <si>
    <t>リース利息相当額の期間配分・支払リース料の区分誤りリスク。リース料を利息相当額(利息法)と元本返済に区分せず一括費用処理する、または逆に区分計算を誤る。使用権資産の減価償却(リース期間)との対応誤り。</t>
  </si>
  <si>
    <t xml:space="preserve">【社債の残高確認・発行要項突合と償却原価の再計算】
社債管理者・受託会社または社債権者(私募の場合)宛に残高・利率・償還期日・担保・コベナンツを確認するとともに、社債発行要項(目論見書・取締役会決議)に基づき発行価額・額面・発行費用を確認し、利息法による期末償却原価および当期償却額(社債利息への加算)を再計算する。社債利息・経過利息(未払社債利息)を約定に基づき再計算する。
（入手すべき証拠：社債発行要項・取締役会議事録、社債管理者の確認回答、償却原価計算表、社債利息明細）
（想定結果：社債残高・償却原価・社債利息が発行要項に基づく再計算値と一致し、繰上償還・コベナンツ条件が注記と整合すること。）</t>
  </si>
  <si>
    <t>ECROVCO・</t>
  </si>
  <si>
    <t>母集団=全社債銘柄。全件で残高確認・償却原価再計算(精査)。</t>
  </si>
  <si>
    <t xml:space="preserve">【リース契約の網羅的把握とリース負債・使用権資産の再計算】
リース契約一覧(賃貸借・割賦契約を含む)を入手し、固定資産台帳・支払リース料の出金・新規設備投資稟議と相互突合してリース計上対象の網羅性を検証する。各契約のリース料総額を契約書に突合し、追加借入利子率等による割引現在価値(リース負債)・使用権資産の計上額、利息相当額の各期配分(利息法)、使用権資産の減価償却を再計算する。少額・短期リースの簡便処理の適用要件の妥当性を検討する。
（入手すべき証拠：リース契約書、リース料支払明細、固定資産台帳、設備投資稟議、リース負債・使用権資産計算表、割引率根拠資料）
（想定結果：リース負債・使用権資産が契約に基づき適切に計上され、簿外リースがなく、利息相当額の期間配分と減価償却が整合すること。）</t>
  </si>
  <si>
    <t>母集団=全リース契約。新規・大口は全件再計算、既存反復は金額抽出。網羅性は支払出金・稟議の逆突合で検証。</t>
  </si>
  <si>
    <t xml:space="preserve">【社債利息・リース利息相当額の支払突合と期末経過分の検証】
社債利息・リース料の支払を出金記録・利払証憑に突合し、期末の未払社債利息・未払リース料(経過分)が網羅的に計上されているかを再計算で検証する。支払リース料の利息相当額と元本返済への区分が利息法計算と整合するか確認する。
（入手すべき証拠：利払証憑、リース料支払明細、未払費用明細、利息法計算表）
（想定結果：利息費用・元本返済区分が再計算と一致し、期末経過分が網羅計上され期間配分が適切であること。）</t>
  </si>
  <si>
    <t>母集団=全社債・全リースの当期利払。原則全件再計算。</t>
  </si>
  <si>
    <t xml:space="preserve">【流動・固定分類および表示・注記の検討】
償還予定表・リース返済予定表に基づき1年内償還社債・1年内返済リース債務の流動負債振替を再計算する。社債の発行条件・担保・コベナンツ、リース債務の返済予定・重要なリース取引の注記の網羅性を確認し、借入金・担保差入資産の注記と相互参照する。
（入手すべき証拠：社債償還予定表、リース返済予定表、注記ドラフト、コベナンツ計算資料）
（想定結果：1年内償還・返済額が適切に流動振替され、社債条件・リース注記が網羅的で実態と整合すること。）</t>
  </si>
  <si>
    <t>母集団=全社債・全リース契約。全件で分類・注記を検証。</t>
  </si>
  <si>
    <t xml:space="preserve">【リース新規計上・社債管理プロセスの内部統制テスト】
リース契約の新規発生時にリース判定・現在価値計算・台帳登録が承認・レビューされる統制、社債の利払・償却原価計算が独立者によりレビューされる統制について、運用評価手続(承認証跡・レビュー証跡の検証)を実施する。母集団から一定件数を抽出し統制の運用を検証する(実証手続の範囲決定に利用)。
（入手すべき証拠：リース判定チェックシート、承認証跡、計算レビュー記録、社債利息計算のレビュー証跡）
（想定結果：計上判定・計算レビュー統制が有効に運用され、逸脱がないこと。有効ならば実証手続の精度を調整できること。）</t>
  </si>
  <si>
    <t>母集団=期中の新規リース計上・社債利息計算の全件。統制頻度に応じ件数抽出(例:25件)。</t>
  </si>
  <si>
    <t xml:space="preserve">【社債・リース債務と関連費用の趨勢/比率分析(異常点監査)】
社債残高・社債利息、リース負債・リース利息相当額・使用権資産減価償却費の前期比較、平均残高に対する実効利率の合理性、設備投資(生産設備の取得・更新)とリース増減の連動を分析する。償却原価の逓増、リース債務の返済による逓減が予測どおりかを検証し、説明できない変動を異常点として抽出する。
（入手すべき証拠：社債・リース債務推移表、利息明細、減価償却明細、設備投資実績、前期比較データ）
（想定結果：残高・費用の変動が償還スケジュール・設備投資実態で合理的に説明可能。説明不能な異常がないこと。）</t>
  </si>
  <si>
    <t>母集団=社債・リース別の残高・費用データ。比率・趨勢の全体分析。</t>
  </si>
  <si>
    <t>社債の残高確認・発行要項突合・償却原価の再計算、リース契約の網羅的把握とリース負債・使用権資産の再計算、利息相当額の期間配分検証、流動固定分類・注記の検討、関連内部統制テストおよび分析的手続の結果、社債・リース債務は網羅的に計上され(C)実在し(E)、償却原価法・現在価値割引による評価(V)、利息の期間配分(CO)、流動固定分類・注記(PD/RO)がいずれも適切と認められる。簿外リース・条件操作の兆候は識別されなかった。重要な虚偽表示はないと結論付ける。</t>
  </si>
  <si>
    <t>勘定別監査調書　純資産(資本金・資本剰余金・利益剰余金・自己株式)</t>
  </si>
  <si>
    <t>No. C-21</t>
  </si>
  <si>
    <t>純資産の部　（重要な勘定 ★）</t>
  </si>
  <si>
    <t>資本取引(増資・減資・自己株式取得処分・剰余金配当)が会社法上の手続(株主総会・取締役会決議、債権者保護手続)を経ずに、又は会計処理を誤って計上されるリスク。特に資本金・資本準備金への組入額の判定(払込金額の2分の1上限、会社法445条)、自己株式の取得財源規制(分配可能額、会社法461条)の逸脱。</t>
  </si>
  <si>
    <t>E・・V・PD</t>
  </si>
  <si>
    <t>利益剰余金(繰越利益剰余金)の期首残高と当期純利益・配当・処分による変動の網羅性・正確性が損なわれるリスク。株主資本等変動計算書(S/S)の各変動要因がB/S・P/Lと整合しない、組替・振替の誤り。</t>
  </si>
  <si>
    <t>経営者による利益操作・粉飾の最終的な受け皿が利益剰余金であり、不適切な剰余金処分、未認可の配当、資本取引を装った損益の付替え(資本剰余金への損失の付替え等)により純資産が不実に表示される不正リスク。</t>
  </si>
  <si>
    <t xml:space="preserve">【純資産の部 期首残高・変動明細の通査と前期監査調書・確定申告書別表五(一)との照合】
監査人は、株主資本等変動計算書を入手し、各純資産項目(資本金・資本準備金・その他資本剰余金・利益準備金・任意積立金・繰越利益剰余金・自己株式)の期首残高を前期の監査済財務諸表及び別表五(一)(利益積立金額・資本金等の額)と一致を確認する。当期変動額の合計とB/S期末残高への計算過程を再計算(クロスフット・フット)する。
（入手すべき証拠：株主資本等変動計算書、前期監査済財務諸表、法人税申告書別表五(一)）
（想定結果：期首残高が前期と完全一致し、変動の合計がB/S残高と整合する。S/Sの内部整合性が確認される。）</t>
  </si>
  <si>
    <t>母集団=純資産の全変動項目。全項目を悉皆対象(資本取引は件数僅少のため全件)。</t>
  </si>
  <si>
    <t xml:space="preserve">【資本取引(増資・自己株式)の決議書・法的手続の証憑突合】
当期に発生した増資・減資・自己株式の取得及び処分について、株主総会議事録・取締役会議事録、登記事項証明書(変更登記)、払込取扱証明書(銀行)、有価証券届出書/通知書を入手し、決議された払込金額・株式数と会計帳簿の計上額を突合する。資本金組入額の会社法445条(2分の1基準)適合、自己株式取得の分配可能額(会社法461条)を再計算で検証する。
（入手すべき証拠：株主総会・取締役会議事録、登記事項証明書、払込取扱証明書、株主名簿、分配可能額計算資料）
（想定結果：全資本取引が適法な機関決定に基づき、計上額が決議・払込実績と一致。財源規制違反がないことを確認。）</t>
  </si>
  <si>
    <t>母集団=当期の資本取引全件。件数が限定的なため全件悉皆。</t>
  </si>
  <si>
    <t xml:space="preserve">【剰余金の配当の適法性・財源規制の検証】
当期に実施した剰余金の配当について、株主総会(又は取締役会)決議、配当の効力発生日、配当金額・1株当たり配当額を議事録と突合。配当時点の分配可能額を会社法461条に基づき再計算し、財源規制の遵守を確認。利益準備金の積立額(会社法445条4項、資本金4分の1までの10分の1積立)を再計算する。
（入手すべき証拠：株主総会議事録、配当計算書、分配可能額計算書、利益準備金積立計算）
（想定結果：配当が適法に決議され財源規制内、利益準備金の積立が正しく、未払配当金の期末計上が網羅的。）</t>
  </si>
  <si>
    <t>E・・VCOPD</t>
  </si>
  <si>
    <t>母集団=当期の配当決議全件。全件悉皆。</t>
  </si>
  <si>
    <t xml:space="preserve">【純資産の期首期末比較・変動要因分析】
純資産の各項目につき期首残高に当期純利益・配当・資本取引を加減した予測値を算定し、実績期末残高と比較。差異がある場合は変動明細で要因を特定。自己資本比率・1株当たり純資産(BPS)の前期比増減を分析し、異常な変動の有無を検討する。
（入手すべき証拠：純資産変動予測ワークシート、財務指標分析表）
（想定結果：変動が当期純利益・配当・資本取引で説明可能。説明できない残高変動がない。）</t>
  </si>
  <si>
    <t>純資産の各項目は会社法及び会社計算規則に準拠して適切に計上・区分表示され、期首残高の繰越、当期変動(資本取引・配当・利益振替)はすべて適法な機関決定に基づき網羅的・正確に処理されている。財源規制違反は認められず、株主資本等変動計算書は他の財務諸表と整合している。アサーション(実在性・網羅性・評価・表示)に重要な虚偽表示はないと判断する。</t>
  </si>
  <si>
    <t>勘定別監査調書　法人税等・繰延税金資産負債(税効果会計)</t>
  </si>
  <si>
    <t>No. C-22</t>
  </si>
  <si>
    <t>損益・固定資産/流動負債(法人税等、繰延税金)　（重要な勘定 ★）</t>
  </si>
  <si>
    <t>重点アサーション：E 実在性 ／ C 網羅性 ／ V 評価 ／ PD 表示</t>
  </si>
  <si>
    <t>繰延税金資産の回収可能性の判断に経営者の見積りと将来課税所得の予測が伴い、回収可能性が過大評価され繰延税金資産が過大計上されるリスク。企業会計基準適用指針第26号の会社分類(分類1〜5)の判定誤り、スケジューリング不能な一時差異の取扱い誤り。</t>
  </si>
  <si>
    <t>法人税・住民税・事業税の当期確定税額及び未払法人税等の計算誤り。別表四(所得加減算)・別表五(一)(一時差異)の集計漏れ、税率変更(法定実効税率)の適用漏れ、税務調整項目(交際費・寄附金・受取配当益金不算入等)の認識誤りにより税金費用・未払税金が誤るリスク。</t>
  </si>
  <si>
    <t>経営者が利益目標達成のため繰延税金資産の回収可能性を恣意的に過大評価し税金費用(法人税等調整額)を減額する、又は会社分類の引上げにより利益を捻出する不正リスク。見積りの経営者バイアスが税効果に集約される。</t>
  </si>
  <si>
    <t xml:space="preserve">【法人税等の確定税額・未払法人税等の再計算と申告書突合】
法人税・地方法人税・住民税・事業税の確定申告書(又は申告書案)の別表一・別表四・別表五(二)を入手し、課税所得・税額計算を再計算。会計上の税引前利益から別表四の加減算を経て課税所得に至る過程を検証し、適用税率・税額控除(試験研究費税額控除等)を確認。未払法人税等の期末計上額=確定税額−中間納付額−源泉税控除を再計算し、納付書・領収証書と突合する。
（入手すべき証拠：法人税申告書(別表一・四・五(一)(二))、中間納付領収証書、税額計算ワークシート、税務顧問の計算資料）
（想定結果：確定税額の計算が税法に準拠し、未払法人税等がP/L税金費用と整合。中間納付・源泉控除の控除漏れがない。）</t>
  </si>
  <si>
    <t>・C・VCOPD</t>
  </si>
  <si>
    <t>母集団=法人税等の全税目。全税目を悉皆で再計算。中間納付は納付実績全件を突合。</t>
  </si>
  <si>
    <t xml:space="preserve">【一時差異等の集計の網羅性検証(別表五(一)・将来加減算一時差異明細)】
繰延税金資産・負債の基礎となる一時差異(将来減算・将来加算)及び繰越欠損金の明細を入手し、別表五(一)・別表七(欠損金)と突合。賞与引当金・退職給付引当金・貸倒引当金・減価償却超過額・棚卸資産評価損・未払事業税等の主要一時差異が網羅的に集計されているか、前期末残高との繰越整合を検証。法定実効税率を乗じた繰延税金額を再計算する。
（入手すべき証拠：一時差異等明細表、別表五(一)、別表七(一)、税効果計算ワークシート）
（想定結果：一時差異が網羅的に把握され、適用税率・繰越が正確。繰延税金資産負債の総額・純額が正しく算定される。）</t>
  </si>
  <si>
    <t>母集団=全一時差異項目及び繰越欠損金。主要項目(賞与・退職給付・減価償却・欠損金)は全件、その他は金額的重要性で抽出。</t>
  </si>
  <si>
    <t xml:space="preserve">【繰延税金資産の回収可能性の検討(会社分類・課税所得予測・スケジューリング)】
適用指針第26号に基づく会社分類(過去3期及び当期の課税所得・税務上の繰越欠損金の発生状況、経営環境の著しい変化の有無)の判定根拠を入手し妥当性を評価。将来課税所得の見積り(事業計画・予算)の合理性を、取締役会承認済予算・過去の予実差異の傾向と比較して検討。将来減算一時差異の解消スケジューリング表を入手し、解消年度の課税所得と対応させ回収可能額を再計算。スケジューリング不能な一時差異の取扱いを確認する。
（入手すべき証拠：会社分類判定資料、取締役会承認済事業計画/課税所得予測、スケジューリング表、過去の課税所得実績推移、予実差異分析）
（想定結果：会社分類が過去実績と整合し、将来課税所得予測が合理的範囲内。回収可能と判断される繰延税金資産のみ計上され、評価性引当額(回収不能額)が適切に控除されている。経営者バイアスの兆候がない。）</t>
  </si>
  <si>
    <t>母集団=計上された繰延税金資産全額。分類判定と将来課税所得予測の前提を全面的に検討。スケジューリングは主要一時差異を悉皆。</t>
  </si>
  <si>
    <t xml:space="preserve">【税負担率(実効税率)の趨勢分析と法定実効税率との差異分析】
法人税等(調整後)÷税引前当期純利益で算定した実効税率(ETR)を前期及び法定実効税率と比較し、税率差異の調整明細(交際費・受取配当・住民税均等割・評価性引当額の増減・税額控除等)で差異要因を説明。前期比で異常な変動がある項目を特定し、繰延税金資産の取崩/計上による税率の歪みの有無を検討する。
（入手すべき証拠：税率差異分析表(注記用)、前期比較P/L、法定実効税率資料）
（想定結果：実効税率と法定実効税率の差異が調整項目で合理的に説明され、評価性引当額の増減等による異常変動がない。）</t>
  </si>
  <si>
    <t>将来減算一時差異・繰越欠損金に係る繰延税金資産の回収可能性を過大評価。将来課税所得見積りの保守化(分類見直し)により回収可能性を認められない部分5百万円。繰延税金資産の回収可能性に係る特別な検討を要するリスク領域。</t>
  </si>
  <si>
    <t>法人税・住民税・事業税の当期確定税額及び未払法人税等は税法に準拠して正確に計算され、一時差異等は網羅的に把握されている。一方、将来減算一時差異・繰越欠損金に係る繰延税金資産の回収可能性について、将来課税所得見積りの保守化（会社分類の見直し）により回収可能性を認められない部分5百万円を過大計上している検出事項を識別した（D-1 監査差異集計表 参照）。当該差異は経営者が未修正のためD-1監査差異集計表（SAD No.6）に集約し、財務諸表全体レベルで評価する。当該未修正額を除けば、税効果会計の処理・注記表示は適切であり、評価(V)アサーションについて他に重要な虚偽表示は識別されていない。なお回収可能性の見積りが一方向に偏っている点は経営者バイアスの兆候としてD-1の質的評価に反映する。</t>
  </si>
  <si>
    <t>勘定別監査調書　販売費及び一般管理費</t>
  </si>
  <si>
    <t>No. C-23</t>
  </si>
  <si>
    <t>売上高(損益計算書・販管費)　（重要な勘定 ★）</t>
  </si>
  <si>
    <t>重点アサーション：C 網羅性 ／ E 実在性 ／ CO 期間配分 ／ V 評価 ／ PD 表示</t>
  </si>
  <si>
    <t>販管費(特に人件費・支払手数料・広告宣伝費・研究開発費・賃借料等)の費用認識の期間帰属(カットオフ)が誤り、期末費用の繰延べ(翌期付替え)による費用の過少計上、又は未払費用の計上漏れにより利益が過大表示されるリスク。</t>
  </si>
  <si>
    <t>対応手続：P1・P3・P4　／　B-2：—</t>
  </si>
  <si>
    <t>実在しない費用(架空の外注費・コンサル費・支払手数料)の計上による資金流出を伴う横領、又は資産計上すべき支出(資本的支出・ソフトウェア・研究開発のうち資産要件充足分)の費用処理/その逆による費用の実在性・分類の誤りリスク。</t>
  </si>
  <si>
    <t>経営者又は購買・経理担当者による架空ベンダーへの支払・関連当事者を経由した利益供与(資金流用)を費用に紛れ込ませる不正、及び期末費用の意図的な翌期繰延べによる利益かさ上げの不正リスク。</t>
  </si>
  <si>
    <t xml:space="preserve">【販管費の科目別趨勢分析・月次推移分析・予実比較による異常点抽出】
販管費を費目別(人件費・賞与・法定福利・旅費交通・広告宣伝・支払手数料・賃借料・減価償却・研究開発・租税公課等)に前期実績・当期予算と比較し、増減率・対売上高比率を算定。月次推移をグラフ化し、期末月への偏在や特定月の異常スパイク、想定外の減少(費用繰延べの兆候)を抽出。人件費は人員数・平均給与から独立推定し帳簿と比較する。閾値超過項目を実証手続の対象として特定する。
（入手すべき証拠：費目別前期比較表、予実対比表、月次推移分析、人件費独立推定ワークシート）
（想定結果：各費目の増減が事業活動・人員・価格変動で合理的に説明され、対売上高比率が安定。説明できない異常変動・期末偏在がない。）</t>
  </si>
  <si>
    <t xml:space="preserve">【販管費の証憑突合(請求書・契約書・検収・支払証憑)】
金額的に重要な費目及び分析で異常を示した取引について、計上仕訳を母集団とし、請求書・契約書・発注書・役務提供の検収/成果物・銀行支払記録(振込明細)まで突合。役務取引(コンサル・手数料)は契約の実在と役務提供の事実(成果物・議事録)を確認し、架空・水増しの兆候を検討。資本的支出/費用の区分の妥当性を確認する。
（入手すべき証拠：請求書、契約書、発注書、検収書/成果物、銀行振込明細、稟議書）
（想定結果：抽出取引が適切な証憑で裏付けられ役務提供の事実が確認される。架空・水増し・分類誤りがない。）</t>
  </si>
  <si>
    <t>母集団=当期販管費の全仕訳明細。金額的重要性(個別重要項目は悉皆)＋無作為/異常値抽出を組合せ。役務取引・新規ベンダー・期末計上分を重点抽出。</t>
  </si>
  <si>
    <t xml:space="preserve">【費用のカットオフテスト(期末前後の費用計上・未払費用の網羅性)】
期末日前後一定期間(例:期末±2週間)の検収日・役務提供完了日付の請求書・納品書を抽出し、計上期が役務提供/物品受領の事実発生期と一致するか検証。決算整理の未払費用・未払金(水道光熱・賃借料・支払手数料・保守料等)の計上を、契約・後続支払・翌期計上分から網羅性をテスト。翌期計上された費用に当期帰属分が含まれていないかを検討する。
（入手すべき証拠：期末前後の請求書・検収書、未払費用明細、翌期の費用計上リスト、翌期支払記録）
（想定結果：費用が正しい会計期間に計上され、当期帰属の未払費用が網羅的に計上されている。意図的な費用繰延べがない。）</t>
  </si>
  <si>
    <t>母集団=期末前後及び翌期首一定期間の費用取引。金額重要性で抽出し継続役務契約は悉皆確認。</t>
  </si>
  <si>
    <t xml:space="preserve">【購買・支払承認統制及びベンダーマスタ統制の運用評価】
費用支出の発注・検収・請求・支払の3点照合(P2P)及び権限規程に基づく承認(稟議・電子承認)の整備運用状況を、サンプル取引で承認証跡・職務分掌を確認。ベンダーマスタの新規登録・変更の承認統制、架空ベンダー防止統制(振込口座と登録口座の一致)を評価し、実証手続の範囲決定に反映する。
（入手すべき証拠：承認証跡(稟議/ワークフローログ)、権限規程、ベンダーマスタ変更履歴、3点照合記録）
（想定結果：承認・職務分掌・3点照合が有効に運用され、統制依拠により実証手続の範囲を合理的に設定できる。）</t>
  </si>
  <si>
    <t>母集団=承認を要する費用取引。属性サンプリング(運用評価サンプルはサンプリング方針（A-2）の頻度別件数（日次統制25件）)で承認・分掌を検証。</t>
  </si>
  <si>
    <t>販売費及び一般管理費は、実在する役務提供・物品受領に基づき適切な会計期間に網羅的かつ正確に計上され、資本的支出との区分・損益計算書上の分類表示も適切である。分析的手続による異常点は証憑突合で解消し、カットオフ及び未払費用の網羅性に問題は認められない。架空費用・資金流用・費用繰延べの兆候はなく、重要な虚偽表示はないと判断する。</t>
  </si>
  <si>
    <t>勘定別監査調書　賞与引当金・退職給付引当金</t>
  </si>
  <si>
    <t>No. C-24</t>
  </si>
  <si>
    <t>流動負債/固定負債(引当金)　（重要な勘定 ★）</t>
  </si>
  <si>
    <t>退職給付債務(DBO)の数理計算に用いる基礎率(割引率・予定昇給率・退職率・死亡率)及び年金資産の期待運用収益率の設定に経営者の見積りと専門家(年金数理人)の判断が伴い、退職給付引当金が過少評価されるリスク。簡便法/原則法の適用判定誤り、数理計算上の差異・過去勤務費用の費用処理(償却年数)の誤り。</t>
  </si>
  <si>
    <t>賞与引当金の計上額が支給見込額の期間対応(支給対象期間に基づく当期負担額)を反映せず、見積支給額・引当対象期間・社会保険料事業主負担分(法定福利費引当)の計上漏れにより過少計上されるリスク。網羅性・期間帰属(カットオフ)の誤り。</t>
  </si>
  <si>
    <t>経営者が利益調整のため賞与引当金・退職給付引当金の見積りを恣意的に過少(利益かさ上げ)又は過大(利益のクッキージャー化)に設定する不正リスク。特に退職給付の基礎率操作は外部から発見が困難。</t>
  </si>
  <si>
    <t xml:space="preserve">【退職給付債務の数理計算報告書の検討と専門家の業務の評価】
年金数理人作成の退職給付債務計算報告書を入手し、退職給付引当金=退職給付債務−年金資産±未認識項目の調整計算を再計算。基礎率(割引率は期末の安全性の高い債券の利回りを基礎とするか、予定昇給率・退職率の合理性)を前期及び市場データ・社内実績と比較して評価。数理計算上の差異・過去勤務費用の発生額と償却(平均残存勤務期間内の定額等)を確認。監査基準委員会報告書620に基づき数理人の適格性・客観性・使用データの正確性を評価する。
（入手すべき証拠：退職給付債務計算報告書、年金資産時価評価資料(信託報告)、基礎率の根拠資料、数理人の資格・独立性資料、従業員データ(年齢・勤続・給与)）
（想定結果：基礎率が合理的範囲にあり、DBO・年金資産・引当金の計算が会計基準(企業会計基準第26号)に準拠。数理人の業務が信頼でき、引当金が適正に計上されている。）</t>
  </si>
  <si>
    <t>母集団=退職給付制度全体(DBO・年金資産・未認識項目)。悉皆で調整計算を再計算。数理人提供データの正確性は従業員サンプルを人事データと突合。</t>
  </si>
  <si>
    <t xml:space="preserve">【退職給付費用・数理差異償却・年金資産運用の再計算と整合性検証】
勤務費用・利息費用・期待運用収益・数理計算上の差異償却・過去勤務費用償却の各構成要素を再計算し、P/L退職給付費用と整合を確認。年金資産の期首期末増減(掛金拠出・給付支払・運用損益)を信託報告書と突合。退職金の当期支給額を支給実績(振込・源泉徴収)と突合し債務の取崩を確認する。
（入手すべき証拠：退職給付費用内訳、年金資産増減表、掛金拠出記録、退職金支給実績、信託報告書）
（想定結果：退職給付費用が正しく算定され年金資産増減・支給実績と整合。期間帰属に誤りがない。）</t>
  </si>
  <si>
    <t>母集団=退職給付費用の全構成要素・当期退職者全件。費用構成は悉皆再計算、退職者支給は金額重要性で抽出。</t>
  </si>
  <si>
    <t xml:space="preserve">【賞与引当金の見積計算の再計算と支給実績による事後検証】
賞与引当金=次回支給見込額×(当期に属する支給対象期間÷支給対象期間全体)の計算ロジックを入手し再計算。支給見込額の根拠(賞与規程・労使協定・直近の支給実績・査定率)を確認。社会保険料事業主負担分(法定福利費)の引当計上を確認。期末計上額を翌期の実際支給額と比較(後発の支給データで事後検証)し、見積りの精度・経営者バイアスを評価する。
（入手すべき証拠：賞与引当金計算明細、賞与規程/労使協定、対象期間別在籍者リスト、翌期実際支給データ、社会保険料率資料）
（想定結果：賞与引当金が支給対象期間に対応して網羅的・正確に計上され、法定福利費引当を含む。翌期実績との乖離が小さく経営者バイアスがない。）</t>
  </si>
  <si>
    <t>母集団=引当計算の全構成(全従業員ベース計算)。計算ロジックを悉皆再計算し、個人別査定は無作為サンプルで支給見込の合理性を確認。</t>
  </si>
  <si>
    <t xml:space="preserve">【引当金の趨勢分析・対人件費比率分析・基礎率の前期比較】
賞与引当金/退職給付引当金の期末残高及び繰入額を前期・人員数・人件費総額と比較し、1人当たり引当額・対給与比率の趨勢を分析。退職給付の割引率・昇給率の前期からの変更とその影響額の合理性を検討。在籍者数・退職者数の変動と引当金変動の整合を確認し、異常変動を抽出する。
（入手すべき証拠：引当金前期比較表、人員数推移、対人件費比率分析、基礎率前期比較表）
（想定結果：引当金の増減が人員・給与水準・基礎率変更で合理的に説明され、不自然な過少/過大計上の兆候がない。）</t>
  </si>
  <si>
    <t>支給対象期間(当期帰属)に対応する従業員賞与の引当計上漏れ。支給見込額・支給対象期間按分から算定した必要額に対し9百万円不足。</t>
  </si>
  <si>
    <t>賞与引当金・退職給付引当金について、支給対象期間按分の再計算、翌期支給実績による事後検証、数理計算の基礎率の検討および年金数理人の業務評価を実施した。その結果、支給対象期間（当期帰属）に対応する従業員賞与の引当計上が必要額に対し9百万円不足している検出事項を識別した（D-1 監査差異集計表 参照）。当該差異は経営者が未修正のためD-1監査差異集計表（SAD No.4）に集約し、財務諸表全体レベルで評価する。当該未修正額を除けば、退職給付引当金は会計基準に準拠し合理的な基礎率に基づく数理計算により算定され、引当金は適切な区分で表示されており、期間配分(CO)・評価(V)アサーションについて他に重要な虚偽表示は識別されていない。</t>
  </si>
  <si>
    <t>勘定別監査調書　偶発債務・後発事象(注記・開示)</t>
  </si>
  <si>
    <t>No. C-25</t>
  </si>
  <si>
    <t>注記・開示(偶発債務、後発事象)　（重要な勘定 ★）</t>
  </si>
  <si>
    <t>重点アサーション：C 網羅性 ／ RO 権利と義務 ／ V 評価 ／ PD 表示</t>
  </si>
  <si>
    <t>係争中の訴訟・損害賠償、債務保証、手形遡及義務、製品保証・リコール、環境・税務上の偶発債務が網羅的に識別・評価されず、引当金計上要件(発生可能性が高く金額を合理的に見積り可能)の判定を誤り、引当不足又は注記漏れとなるリスク。経営者が不利な情報を開示しないリスク。</t>
  </si>
  <si>
    <t>決算日後監査報告書日までに発生した事象(修正後発事象=決算日に存在した状況の証拠/開示後発事象=決算日後に発生)の識別・区分・処理を誤り、修正すべき事象を未修正、開示すべき事象を未開示とするリスク。重要な子会社売却・大口取引先倒産・災害・大型増資等の見落とし。</t>
  </si>
  <si>
    <t>・C・・COPD</t>
  </si>
  <si>
    <t>経営者が会社に不利な偶発債務・後発事象(訴訟敗訴見込・債務保証の履行請求・重要な簿外債務)を意図的に監査人に開示せず隠蔽する不正リスク。簿外の関連当事者保証・コミットメントの隠蔽。</t>
  </si>
  <si>
    <t xml:space="preserve">【弁護士への確認(法律意見書)及び係争事項リストの検討】
顧問弁護士・係争代理人に対し、係争中・予想される訴訟・請求・賦課の有無、結果の見通し、損害見込額について弁護士確認状(監査人宛回答依頼)を発送し直接回答を入手。会社作成の係争事項一覧・訴訟管理表と回答を突合し、引当金計上要件の充足(発生可能性・金額の見積可能性)を評価。引当計上又は注記の要否・十分性を判断する。
（入手すべき証拠：弁護士確認状回答、係争事項一覧、取締役会・経営会議議事録、訴訟関連文書、引当金/注記の検討資料）
（想定結果：弁護士回答と会社認識が整合し、重要な未認識の訴訟がない。引当計上・注記が要件に照らし適切。）</t>
  </si>
  <si>
    <t>母集団=顧問契約のある全弁護士事務所及び会社認識の全係争事項。弁護士は全件確認、係争事項は重要性にかかわらず網羅的にレビュー。</t>
  </si>
  <si>
    <t xml:space="preserve">【偶発債務(債務保証・手形遡及・コミットメント)の網羅性検証】
取締役会・経営会議議事録、銀行確認状(借入・保証・担保差入欄)、契約書ファイル、稟議書を通査し、債務保証・経営指導念書・手形割引/裏書による遡及義務・購入コミットメント・係争の偶発債務を網羅的に把握。会社の偶発債務一覧と突合し、簿外項目の有無を検討。注記の要否・金額の妥当性を評価する。
（入手すべき証拠：銀行確認状、議事録、契約書、手形帳/割引明細、偶発債務一覧、稟議書）
（想定結果：偶発債務が網羅的に識別され、銀行確認・議事録と整合。簿外保証・遡及義務の見落としがなく注記が十分。）</t>
  </si>
  <si>
    <t>母集団=全取引銀行及び重要契約。銀行確認は全行、議事録・契約は当期分を悉皆通査。</t>
  </si>
  <si>
    <t xml:space="preserve">【後発事象の検討手続(決算日後から監査報告書日までの通査)】
決算日後監査報告書日までの取締役会・経営会議議事録、月次試算表・資金繰り、後続入手の重要契約・プレスリリース・報道を通査し、後発事象を識別。修正後発事象(決算日に存在した状況=得意先倒産による貸倒、訴訟確定等)は財務諸表への反映を確認、開示後発事象(決算日後発生=災害・大型増資・企業結合・事業譲渡等)は注記の要否・記載内容を検討。経営者確認書で報告書日までの後発事象の網羅性の言明を入手する。
（入手すべき証拠：決算日後の議事録・月次試算表、後続契約/プレスリリース、後発事象検討チェックリスト、経営者確認書）
（想定結果：修正後発事象が財務諸表に適切に反映され、開示後発事象が漏れなく注記されている。報告書日直前まで手続が及んでいる。）</t>
  </si>
  <si>
    <t>母集団=決算日後監査報告書日までの全重要事象。期間を悉皆で通査。</t>
  </si>
  <si>
    <t xml:space="preserve">【経営者確認書(偶発債務・後発事象・簿外債務の網羅性)の入手】
経営者及び監査役等から、すべての偶発債務・債務保証・コミットメント・係争事項・後発事象を監査人に開示した旨、簿外債務がない旨、関連当事者との保証関係を開示した旨の言明を経営者確認書として入手。他の監査証拠(弁護士回答・銀行確認・議事録)との整合を確認し、矛盾があれば追加手続を実施する。
（入手すべき証拠：経営者確認書、監査役等とのコミュニケーション記録）
（想定結果：経営者言明が他の証拠と整合し、隠蔽・未開示の兆候がない。）</t>
  </si>
  <si>
    <t>母集団=該当言明事項全般。確認書で網羅的に言明を入手。</t>
  </si>
  <si>
    <t>偶発債務(訴訟・債務保証・手形遡及義務・コミットメント等)は弁護士確認・銀行確認・議事録通査により網羅的に識別され、引当金計上要件を満たすものは引当計上、それ以外は重要性に応じて適切に注記されている。後発事象は決算日後監査報告書日までの手続により網羅的に把握され、修正後発事象は財務諸表に反映、開示後発事象は適切に注記されている。経営者確認書と他の監査証拠は整合し、簿外債務・未開示事項の兆候は認められない。注記・開示に重要な虚偽表示はないと判断する。</t>
  </si>
  <si>
    <t>No. D-1</t>
  </si>
  <si>
    <t>相互参照：A-1 重要性 ／ 各C調書 Ⅲ検出事項</t>
  </si>
  <si>
    <t>Ⅰ　検出した監査差異の一覧（P/L影響：＋=利益過大方向、百万円。税引前利益に影響しない税効果の差異は当期純利益への影響で示す）</t>
  </si>
  <si>
    <t>調書Ref</t>
  </si>
  <si>
    <t>差異の内容</t>
  </si>
  <si>
    <t>P/L影響</t>
  </si>
  <si>
    <t>B/S影響</t>
  </si>
  <si>
    <t>利益影響額</t>
  </si>
  <si>
    <t>売上高／売掛金</t>
  </si>
  <si>
    <t>利益 +12百万円(売上過大)</t>
  </si>
  <si>
    <t>売掛金 +12百万円(過大)</t>
  </si>
  <si>
    <t>利益 +18百万円(売上原価過少)</t>
  </si>
  <si>
    <t>棚卸資産 +18百万円(過大)</t>
  </si>
  <si>
    <t>利益 +7百万円(減価償却費過少)</t>
  </si>
  <si>
    <t>有形固定資産(減価償却累計額)+7百万円(簿価過大)</t>
  </si>
  <si>
    <t>利益 +9百万円(費用過少)</t>
  </si>
  <si>
    <t>賞与引当金 −9百万円(負債過少)</t>
  </si>
  <si>
    <t>利益 +6百万円(貸倒引当繰入過少)</t>
  </si>
  <si>
    <t>貸倒引当金 −6百万円(評価性引当不足→売掛金純額過大)</t>
  </si>
  <si>
    <t>当期純利益 +5百万円(法人税等調整額の貸方過大。税引前利益への影響なし)</t>
  </si>
  <si>
    <t>繰延税金資産 +5百万円(過大)</t>
  </si>
  <si>
    <t>買掛金／仕入・売上原価（原材料仕入）</t>
  </si>
  <si>
    <t>利益 +4百万円(売上原価過少)</t>
  </si>
  <si>
    <t>買掛金 −4百万円(負債過少)</t>
  </si>
  <si>
    <t>10</t>
  </si>
  <si>
    <t>Ⅱ　集計と重要性（A-1）との比較（自動計算）</t>
  </si>
  <si>
    <t>修正済差異の合計（百万円）</t>
  </si>
  <si>
    <t>参考</t>
  </si>
  <si>
    <t>未修正差異の合計（百万円）</t>
  </si>
  <si>
    <t>評価対象</t>
  </si>
  <si>
    <t>全体重要性 OM（A-1より）</t>
  </si>
  <si>
    <t>A-1 Ⅲ</t>
  </si>
  <si>
    <t>手続実施上の重要性 PM（A-1より）</t>
  </si>
  <si>
    <t>集計対象：明らかに僅少（CTT）超の未修正虚偽表示。方向（利益過大/過少）による相殺の有無、質的重要性（不正の兆候・経営者バイアス・コベナンツ影響等）を併せて評価する。</t>
  </si>
  <si>
    <t>Ⅲ　未修正虚偽表示の評価</t>
  </si>
  <si>
    <t>未修正の虚偽表示の集計</t>
  </si>
  <si>
    <t>未修正の虚偽表示は4件。(1)棚卸資産評価減不足+18百万円、(2)賞与引当計上漏れ+9百万円、(3)貸倒引当過少+6百万円、(4)繰延税金資産回収可能性過大+5百万円。P/L影響は、税引前利益への影響が(1)〜(3)の純額+33百万円(利益過大)、これに税引前利益には影響しない(4)を加えた当期純利益への影響が+38百万円(いずれも利益過大方向)。B/S影響は資産過大(棚卸資産+18・繰延税金資産+5・貸倒引当不足による売掛金純額+6)29百万円、負債過少(賞与引当金9)9百万円で、純資産を約38百万円過大表示する方向(税効果考慮前)。なお修正済3件(売上カットオフ+12、減価償却+7、買掛金+4)は経営者が修正済のため集計から除外。各未修正項目はいずれも明らかに僅少(2.5百万円)を超え集計対象。</t>
  </si>
  <si>
    <t>重要性との比較</t>
  </si>
  <si>
    <t>税引前利益への影響+33百万円は手続実施上の重要性(PM)約37.5百万円を下回るがその9割に達し、当期純利益・純資産への影響+38百万円で見ればPMを僅かに上回る。全体重要性(OM)約50百万円は下回る。全て利益過大の同一方向で相殺がなく純額=総額に近いため、相殺効果による緩和は期待できない。PM水準に達している点は看過できず、財務諸表が重要な虚偽表示を含む可能性が高い水準にあると評価。</t>
  </si>
  <si>
    <t>評価結論</t>
  </si>
  <si>
    <t>未修正虚偽表示の集計額(当期純利益・純資産への影響+38百万円、税引前利益への影響+33百万円)がPM水準に達しOMに接近していることから、現状のままでは財務諸表全体として重要な虚偽表示を含むリスクが高いと評価する。まず経営者に追加修正(特に金額影響の大きい棚卸資産評価減不足18百万円・賞与引当9百万円)を要請する。仮に未修正のまま残る場合でも、定性的要因(見積りの一方向の偏り=経営者バイアスの兆候、特別な検討を要するリスク領域への集中、利益指標・財務制限条項への影響)を含めて評価し、経営者確認書に未修正虚偽表示一覧を添付のうえ監査役等とコミュニケーションする。最終的に未修正額がOM未満かつ定性的に重要でないと判断できれば無限定適正意見が可能だが、本件はPM超過のため修正交渉と追加手続(見積りの再検討)を優先し、未修正額をOMに対し十分な余裕まで引き下げることを目標とする。</t>
  </si>
  <si>
    <t>未修正虚偽表示一覧は経営者確認書に添付し、監査役等とコミュニケーションすること（監基報450）。</t>
  </si>
  <si>
    <t>個別調書（実施記録）一覧</t>
  </si>
  <si>
    <t>No. E-1</t>
  </si>
  <si>
    <t>相互参照：各C調書 Ⅱ実施手続 ／ D-1 監査差異(SAD)</t>
  </si>
  <si>
    <t>調書番号</t>
  </si>
  <si>
    <t>勘定</t>
  </si>
  <si>
    <t>タイトル</t>
  </si>
  <si>
    <t>作成者/日</t>
  </si>
  <si>
    <t>査閲者/日</t>
  </si>
  <si>
    <t>個別結論</t>
  </si>
  <si>
    <t>リードスケジュール</t>
  </si>
  <si>
    <t>売掛金 リードスケジュール</t>
  </si>
  <si>
    <t xml:space="preserve">監査担当 佐藤
2026-04-20</t>
  </si>
  <si>
    <t xml:space="preserve">主査 田中
2026-04-25</t>
  </si>
  <si>
    <t>増減は売上増と整合。期末残高はTBと一致。詳細は残高確認(Ref8200)参照。（査閲済）</t>
  </si>
  <si>
    <t>残高確認</t>
  </si>
  <si>
    <t>売掛金 残高確認 総括</t>
  </si>
  <si>
    <t xml:space="preserve">
</t>
  </si>
  <si>
    <t>1件の期ずれ（12百万円）を検出しSADへ集約。残高は概ね適正。（査閲依頼中）</t>
  </si>
  <si>
    <t>製品 リードスケジュール</t>
  </si>
  <si>
    <t>X製品群の増加は滞留の兆候。評価減の検討を要する（棚卸資産の評価 参照）。（査閲済）</t>
  </si>
  <si>
    <t>詳細テスト</t>
  </si>
  <si>
    <t>製品 実地棚卸 テストカウント</t>
  </si>
  <si>
    <t>テストカウントは概ね一致。1件の僅少差異は是正済。実在性・網羅性に重要な問題なし。（作成中）</t>
  </si>
  <si>
    <t>会計上の見積り</t>
  </si>
  <si>
    <t>貸倒引当金 見積りの監査</t>
  </si>
  <si>
    <t>一般債権の貸倒引当金は合理的。個別評価先1件について必要引当額との差額6百万円（過少）を検出し、未修正の虚偽表示として D-1 監査差異集計表（SAD No.5）に集約した。経営者に追加引当を要請中。（査閲済）</t>
  </si>
  <si>
    <t>リードスケジュール明細（百万円）</t>
  </si>
  <si>
    <t>No. E-2</t>
  </si>
  <si>
    <t>相互参照：E-1 個別調書一覧</t>
  </si>
  <si>
    <t>調書</t>
  </si>
  <si>
    <t>内訳科目</t>
  </si>
  <si>
    <t>前々期</t>
  </si>
  <si>
    <t>前期</t>
  </si>
  <si>
    <t>当期</t>
  </si>
  <si>
    <t>増減</t>
  </si>
  <si>
    <t>増減率</t>
  </si>
  <si>
    <t>脚注</t>
  </si>
  <si>
    <t>TB突合・主な増減</t>
  </si>
  <si>
    <t>売掛金（一般得意先）</t>
  </si>
  <si>
    <t xml:space="preserve">TB突合：一致
*1 主要得意先A社向け売上増（期末月の出荷増）により一般売掛金が増加</t>
  </si>
  <si>
    <t>売掛金（関係会社）</t>
  </si>
  <si>
    <t>合計</t>
  </si>
  <si>
    <t>製品（X製品群）</t>
  </si>
  <si>
    <t xml:space="preserve">TB突合：一致
*1 X製品群の年度末増産・滞留により製品在庫が増加</t>
  </si>
  <si>
    <t>製品（Y製品群）</t>
  </si>
  <si>
    <t>詳細テスト サンプル明細</t>
  </si>
  <si>
    <t>No. E-3</t>
  </si>
  <si>
    <t>相互参照：E-1 個別調書一覧 ／ E-4 例外事項</t>
  </si>
  <si>
    <t>サンプルID</t>
  </si>
  <si>
    <t>相手先</t>
  </si>
  <si>
    <t>金額</t>
  </si>
  <si>
    <t>日付</t>
  </si>
  <si>
    <t>適用手続</t>
  </si>
  <si>
    <t>備考</t>
  </si>
  <si>
    <t>C-01</t>
  </si>
  <si>
    <t>A社</t>
  </si>
  <si>
    <t>2026-03-31</t>
  </si>
  <si>
    <t>確認回答受領・一致</t>
  </si>
  <si>
    <t>✓</t>
  </si>
  <si>
    <t>C-02</t>
  </si>
  <si>
    <t>B社</t>
  </si>
  <si>
    <t>C-07</t>
  </si>
  <si>
    <t>G社</t>
  </si>
  <si>
    <t>回答に差異（先方未検収・検収日4/2）</t>
  </si>
  <si>
    <t>×</t>
  </si>
  <si>
    <t>出荷基準と検収基準の差（12百万円の期ずれ→D-1 SAD No.1）</t>
  </si>
  <si>
    <t>L社</t>
  </si>
  <si>
    <t>未回答→期後入金で代替・一致</t>
  </si>
  <si>
    <t>T-03</t>
  </si>
  <si>
    <t>X-101</t>
  </si>
  <si>
    <t>帳簿数量=実査数量 一致</t>
  </si>
  <si>
    <t>T-18</t>
  </si>
  <si>
    <t>X-220</t>
  </si>
  <si>
    <t>差異（受入記帳漏れ）</t>
  </si>
  <si>
    <t>受入記帳漏れ</t>
  </si>
  <si>
    <t>T-25</t>
  </si>
  <si>
    <t>Y-040</t>
  </si>
  <si>
    <t>一致</t>
  </si>
  <si>
    <t>結果欄：✓=OK（例外なし） ／ ×=エラー（例外あり→ E-4・各C調書Ⅲへ）</t>
  </si>
  <si>
    <t>例外事項（→ D-1 監査差異SADへ集約）</t>
  </si>
  <si>
    <t>No. E-4</t>
  </si>
  <si>
    <t>相互参照：E-3 サンプル ／ D-1 監査差異(SAD)</t>
  </si>
  <si>
    <t>例外ID</t>
  </si>
  <si>
    <t>内容</t>
  </si>
  <si>
    <t>原因</t>
  </si>
  <si>
    <t>SAD</t>
  </si>
  <si>
    <t>ex1</t>
  </si>
  <si>
    <t>G社向け売上の期末計上が先方検収前（当期末3/31出荷済・先方検収日4/2＝翌期帰属）で、当期売上・売掛金が12百万円過大。会社修正済み</t>
  </si>
  <si>
    <t>出荷基準で計上したが契約は検収基準（支配移転＝先方検収時）</t>
  </si>
  <si>
    <t>昇格済</t>
  </si>
  <si>
    <t>X-220の受入記帳漏れにより帳簿数量が過少（金額影響は僅少）</t>
  </si>
  <si>
    <t>受入時の記帳漏れ</t>
  </si>
  <si>
    <t>会計上の見積りの監査（監基報540）</t>
  </si>
  <si>
    <t>No. E-5</t>
  </si>
  <si>
    <t>見積対象</t>
  </si>
  <si>
    <t>見積方法</t>
  </si>
  <si>
    <t>前年見積</t>
  </si>
  <si>
    <t>前年実績</t>
  </si>
  <si>
    <t>当期見積</t>
  </si>
  <si>
    <t>偏向の兆候</t>
  </si>
  <si>
    <t>一般債権の貸倒引当金（貸倒実績率）＋個別評価（特定債権）</t>
  </si>
  <si>
    <t>過去3年の貸倒実績率を一般債権に適用。経営破綻先・実質破綻先は個別に回収可能性を評価</t>
  </si>
  <si>
    <t>前年は見積28&gt;実績24で過大方向だったが、当期は個別評価先の回収見込を高めに置く過少方向の偏りが見られる。一般債権の過大と個別評価の過少が併存し、方向が一貫しない点を経営者バイアスの兆候として D-1 の質的評価に反映</t>
  </si>
  <si>
    <t>一般債権の貸倒引当金は合理的。個別評価先1件について必要引当額との差額6百万円（過少）を検出し、未修正の虚偽表示として D-1 監査差異集計表（SAD No.5）に集約した。経営者に追加引当を要請中。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</si>
</sst>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9" x14ac:knownFonts="1">
    <font>
      <color theme="1"/>
      <family val="2"/>
      <scheme val="minor"/>
      <sz val="11"/>
      <name val="Calibri"/>
    </font>
    <font>
      <b/>
      <color rgb="FF1A1A1F"/>
      <sz val="16"/>
      <name val="Yu Gothic"/>
    </font>
    <font>
      <b/>
      <color rgb="FF1A1A1F"/>
      <sz val="12.5"/>
      <name val="Yu Gothic"/>
    </font>
    <font>
      <color rgb="FF1A1A1F"/>
      <sz val="9.5"/>
      <name val="Yu Gothic"/>
    </font>
    <font>
      <b/>
      <color rgb="FF1A1A1F"/>
      <sz val="10.5"/>
      <name val="Yu Gothic"/>
    </font>
    <font>
      <b/>
      <color rgb="FF1A1A1F"/>
      <sz val="9.5"/>
      <name val="Yu Gothic"/>
    </font>
    <font>
      <color rgb="FF8A8170"/>
      <sz val="8.5"/>
      <name val="Yu Gothic"/>
    </font>
    <font>
      <b/>
      <color rgb="FF1A1A1F"/>
      <sz val="11"/>
      <name val="Yu Gothic"/>
    </font>
    <font>
      <color rgb="FF8A8170"/>
      <sz val="9"/>
      <name val="Yu Gothic"/>
    </font>
  </fonts>
  <fills count="4">
    <fill>
      <patternFill patternType="none"/>
    </fill>
    <fill>
      <patternFill patternType="gray125"/>
    </fill>
    <fill>
      <patternFill patternType="solid">
        <fgColor rgb="FFFDFAF3"/>
      </patternFill>
    </fill>
    <fill>
      <patternFill patternType="solid">
        <fgColor rgb="FFECE4D2"/>
      </patternFill>
    </fill>
  </fills>
  <borders count="5">
    <border>
      <left/>
      <right/>
      <top/>
      <bottom/>
      <diagonal/>
    </border>
    <border>
      <left style="thin">
        <color rgb="FFCFC6B0"/>
      </left>
      <right style="thin">
        <color rgb="FFCFC6B0"/>
      </right>
      <top style="thin">
        <color rgb="FFCFC6B0"/>
      </top>
      <bottom style="thin">
        <color rgb="FFCFC6B0"/>
      </bottom>
      <diagonal/>
    </border>
    <border>
      <left style="medium">
        <color rgb="FFCFC6B0"/>
      </left>
      <right style="thin">
        <color rgb="FFCFC6B0"/>
      </right>
      <top style="medium">
        <color rgb="FFCFC6B0"/>
      </top>
      <bottom style="medium">
        <color rgb="FFCFC6B0"/>
      </bottom>
      <diagonal/>
    </border>
    <border>
      <left/>
      <right/>
      <top/>
      <bottom style="medium">
        <color rgb="FFCFC6B0"/>
      </bottom>
      <diagonal/>
    </border>
    <border>
      <left style="medium">
        <color rgb="FFCFC6B0"/>
      </left>
      <right style="medium">
        <color rgb="FFCFC6B0"/>
      </right>
      <top style="medium">
        <color rgb="FFCFC6B0"/>
      </top>
      <bottom style="medium">
        <color rgb="FFCFC6B0"/>
      </bottom>
      <diagonal/>
    </border>
  </borders>
  <cellStyleXfs count="1">
    <xf numFmtId="0" fontId="0" fillId="0" borderId="0"/>
  </cellStyleXfs>
  <cellXfs count="2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3" borderId="2" xfId="0" applyFont="1" applyFill="1" applyBorder="1" applyAlignment="1">
      <alignment horizontal="left"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6" fillId="0" borderId="0" xfId="0" applyFont="1" applyAlignment="1">
      <alignment horizontal="left" vertical="top" wrapText="1"/>
    </xf>
    <xf numFmtId="0" fontId="2" fillId="0" borderId="3" xfId="0" applyFont="1" applyBorder="1" applyAlignment="1">
      <alignment vertical="center" wrapText="1"/>
    </xf>
    <xf numFmtId="0" fontId="7" fillId="3" borderId="4" xfId="0" applyFont="1" applyFill="1" applyBorder="1" applyAlignment="1">
      <alignment horizontal="center" vertical="center"/>
    </xf>
    <xf numFmtId="0" fontId="3" fillId="0" borderId="0" xfId="0" applyFont="1" applyAlignment="1">
      <alignment horizontal="left" vertical="top" wrapText="1"/>
    </xf>
    <xf numFmtId="0" fontId="3" fillId="2" borderId="1" xfId="0" applyFont="1" applyFill="1" applyBorder="1" applyAlignment="1">
      <alignment vertical="center"/>
    </xf>
    <xf numFmtId="164" fontId="3" fillId="2" borderId="1" xfId="0" applyNumberFormat="1" applyFont="1" applyFill="1" applyBorder="1" applyAlignment="1">
      <alignment horizontal="right" vertical="top" wrapText="1"/>
    </xf>
    <xf numFmtId="9" fontId="3" fillId="0" borderId="1" xfId="0" applyNumberFormat="1" applyFont="1" applyBorder="1" applyAlignment="1">
      <alignment horizontal="center" vertical="top" wrapText="1"/>
    </xf>
    <xf numFmtId="164" fontId="3" fillId="0" borderId="1" xfId="0" applyNumberFormat="1" applyFont="1" applyBorder="1" applyAlignment="1">
      <alignment horizontal="right" vertical="top" wrapText="1"/>
    </xf>
    <xf numFmtId="0" fontId="8" fillId="0" borderId="0" xfId="0" applyFont="1" applyAlignment="1">
      <alignment horizontal="left" vertical="top" wrapText="1"/>
    </xf>
    <xf numFmtId="165" fontId="3" fillId="0" borderId="1" xfId="0" applyNumberFormat="1" applyFont="1" applyBorder="1" applyAlignment="1">
      <alignment horizontal="left" vertical="top" wrapText="1"/>
    </xf>
    <xf numFmtId="164" fontId="3" fillId="0" borderId="1" xfId="0" applyNumberFormat="1" applyFont="1" applyBorder="1" applyAlignment="1">
      <alignment horizontal="center" vertical="top" wrapText="1"/>
    </xf>
    <xf numFmtId="166" fontId="3" fillId="0" borderId="1" xfId="0" applyNumberFormat="1" applyFont="1" applyBorder="1" applyAlignment="1">
      <alignment horizontal="center" vertical="top"/>
    </xf>
    <xf numFmtId="0" fontId="5"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164" fontId="5" fillId="0" borderId="1" xfId="0" applyNumberFormat="1" applyFont="1" applyBorder="1" applyAlignment="1">
      <alignment horizontal="right" vertical="top" wrapText="1"/>
    </xf>
    <xf numFmtId="0" fontId="5" fillId="3" borderId="1" xfId="0" applyFont="1" applyFill="1" applyBorder="1" applyAlignment="1">
      <alignment horizontal="left" vertical="top" wrapText="1"/>
    </xf>
    <xf numFmtId="164" fontId="5" fillId="3"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workbookViewId="0">
      <pane ySplit="7" topLeftCell="A8" activePane="bottomLeft" state="frozen"/>
      <selection pane="bottomLeft"/>
    </sheetView>
  </sheetViews>
  <sheetFormatPr defaultRowHeight="15" outlineLevelRow="0" outlineLevelCol="0" x14ac:dyDescent="55"/>
  <cols>
    <col min="1" max="1" width="10" customWidth="1"/>
    <col min="2" max="2" width="36" customWidth="1"/>
    <col min="3" max="3" width="24" customWidth="1"/>
    <col min="4" max="4" width="10" customWidth="1"/>
    <col min="5" max="5" width="11" customWidth="1"/>
    <col min="6" max="6" width="10" customWidth="1"/>
    <col min="7" max="7" width="11" customWidth="1"/>
    <col min="8" max="8" width="7" customWidth="1"/>
  </cols>
  <sheetData>
    <row r="1" ht="28" customHeight="1" spans="1:8" x14ac:dyDescent="0.25">
      <c r="A1" s="1" t="s">
        <v>0</v>
      </c>
      <c r="B1" s="1"/>
      <c r="C1" s="1"/>
      <c r="D1" s="1"/>
      <c r="E1" s="1"/>
      <c r="F1" s="1"/>
      <c r="G1" s="1"/>
      <c r="H1" s="1"/>
    </row>
    <row r="2" ht="22" customHeight="1" spans="1:8" x14ac:dyDescent="0.25">
      <c r="A2" s="2" t="s">
        <v>1</v>
      </c>
      <c r="B2" s="2"/>
      <c r="C2" s="2"/>
      <c r="D2" s="2"/>
      <c r="E2" s="2"/>
      <c r="F2" s="2"/>
      <c r="G2" s="2"/>
      <c r="H2" s="2"/>
    </row>
    <row r="3" ht="19" customHeight="1" spans="1:8" x14ac:dyDescent="0.25">
      <c r="A3" s="3" t="s">
        <v>2</v>
      </c>
      <c r="B3" s="3"/>
      <c r="C3" s="3"/>
      <c r="D3" s="3"/>
      <c r="E3" s="3"/>
      <c r="F3" s="3"/>
      <c r="G3" s="3"/>
      <c r="H3" s="3"/>
    </row>
    <row r="4" ht="30" customHeight="1" spans="1:8" x14ac:dyDescent="0.25">
      <c r="A4" s="4" t="s">
        <v>3</v>
      </c>
      <c r="B4" s="4"/>
      <c r="C4" s="4"/>
      <c r="D4" s="4"/>
      <c r="E4" s="4"/>
      <c r="F4" s="4"/>
      <c r="G4" s="4"/>
      <c r="H4" s="4"/>
    </row>
    <row r="6" ht="19" customHeight="1" spans="1:8" x14ac:dyDescent="0.25">
      <c r="A6" s="5" t="s">
        <v>4</v>
      </c>
      <c r="B6" s="5"/>
      <c r="C6" s="5"/>
      <c r="D6" s="5"/>
      <c r="E6" s="5"/>
      <c r="F6" s="5"/>
      <c r="G6" s="5"/>
      <c r="H6" s="5"/>
    </row>
    <row r="7" ht="20" customHeight="1" spans="1:8" x14ac:dyDescent="0.25">
      <c r="A7" s="6" t="s">
        <v>5</v>
      </c>
      <c r="B7" s="7" t="s">
        <v>6</v>
      </c>
      <c r="C7" s="7" t="s">
        <v>7</v>
      </c>
      <c r="D7" s="6" t="s">
        <v>8</v>
      </c>
      <c r="E7" s="6" t="s">
        <v>9</v>
      </c>
      <c r="F7" s="6" t="s">
        <v>10</v>
      </c>
      <c r="G7" s="6" t="s">
        <v>11</v>
      </c>
      <c r="H7" s="6" t="s">
        <v>12</v>
      </c>
    </row>
    <row r="8" ht="17.5" customHeight="1" spans="1:8" x14ac:dyDescent="0.25">
      <c r="A8" s="8" t="s">
        <v>13</v>
      </c>
      <c r="B8" s="4" t="s">
        <v>14</v>
      </c>
      <c r="C8" s="4" t="s">
        <v>15</v>
      </c>
      <c r="D8" s="9" t="s">
        <v>16</v>
      </c>
      <c r="E8" s="9" t="s">
        <v>16</v>
      </c>
      <c r="F8" s="9" t="s">
        <v>16</v>
      </c>
      <c r="G8" s="9" t="s">
        <v>16</v>
      </c>
      <c r="H8" s="9" t="s">
        <v>16</v>
      </c>
    </row>
    <row r="9" ht="30" customHeight="1" spans="1:8" x14ac:dyDescent="0.25">
      <c r="A9" s="8" t="s">
        <v>17</v>
      </c>
      <c r="B9" s="4" t="s">
        <v>18</v>
      </c>
      <c r="C9" s="4" t="s">
        <v>19</v>
      </c>
      <c r="D9" s="9" t="s">
        <v>16</v>
      </c>
      <c r="E9" s="9" t="s">
        <v>16</v>
      </c>
      <c r="F9" s="9" t="s">
        <v>16</v>
      </c>
      <c r="G9" s="9" t="s">
        <v>16</v>
      </c>
      <c r="H9" s="9" t="s">
        <v>16</v>
      </c>
    </row>
    <row r="10" ht="30" customHeight="1" spans="1:8" x14ac:dyDescent="0.25">
      <c r="A10" s="8" t="s">
        <v>20</v>
      </c>
      <c r="B10" s="4" t="s">
        <v>21</v>
      </c>
      <c r="C10" s="4" t="s">
        <v>22</v>
      </c>
      <c r="D10" s="9" t="s">
        <v>16</v>
      </c>
      <c r="E10" s="9" t="s">
        <v>16</v>
      </c>
      <c r="F10" s="9" t="s">
        <v>16</v>
      </c>
      <c r="G10" s="9" t="s">
        <v>16</v>
      </c>
      <c r="H10" s="9" t="s">
        <v>16</v>
      </c>
    </row>
    <row r="11" ht="17.5" customHeight="1" spans="1:8" x14ac:dyDescent="0.25">
      <c r="A11" s="8" t="s">
        <v>23</v>
      </c>
      <c r="B11" s="4" t="s">
        <v>24</v>
      </c>
      <c r="C11" s="4" t="s">
        <v>25</v>
      </c>
      <c r="D11" s="9" t="s">
        <v>16</v>
      </c>
      <c r="E11" s="9" t="s">
        <v>16</v>
      </c>
      <c r="F11" s="9" t="s">
        <v>16</v>
      </c>
      <c r="G11" s="9" t="s">
        <v>16</v>
      </c>
      <c r="H11" s="9" t="s">
        <v>16</v>
      </c>
    </row>
    <row r="12" ht="17.5" customHeight="1" spans="1:8" x14ac:dyDescent="0.25">
      <c r="A12" s="8" t="s">
        <v>26</v>
      </c>
      <c r="B12" s="4" t="s">
        <v>27</v>
      </c>
      <c r="C12" s="4" t="s">
        <v>28</v>
      </c>
      <c r="D12" s="9" t="s">
        <v>16</v>
      </c>
      <c r="E12" s="9" t="s">
        <v>16</v>
      </c>
      <c r="F12" s="9" t="s">
        <v>16</v>
      </c>
      <c r="G12" s="9" t="s">
        <v>16</v>
      </c>
      <c r="H12" s="9" t="s">
        <v>16</v>
      </c>
    </row>
    <row r="13" ht="17.5" customHeight="1" spans="1:8" x14ac:dyDescent="0.25">
      <c r="A13" s="8" t="s">
        <v>29</v>
      </c>
      <c r="B13" s="4" t="s">
        <v>27</v>
      </c>
      <c r="C13" s="4" t="s">
        <v>30</v>
      </c>
      <c r="D13" s="9" t="s">
        <v>16</v>
      </c>
      <c r="E13" s="9" t="s">
        <v>16</v>
      </c>
      <c r="F13" s="9" t="s">
        <v>16</v>
      </c>
      <c r="G13" s="9" t="s">
        <v>16</v>
      </c>
      <c r="H13" s="9" t="s">
        <v>16</v>
      </c>
    </row>
    <row r="14" ht="17.5" customHeight="1" spans="1:8" x14ac:dyDescent="0.25">
      <c r="A14" s="8" t="s">
        <v>31</v>
      </c>
      <c r="B14" s="4" t="s">
        <v>27</v>
      </c>
      <c r="C14" s="4" t="s">
        <v>32</v>
      </c>
      <c r="D14" s="9" t="s">
        <v>16</v>
      </c>
      <c r="E14" s="9" t="s">
        <v>16</v>
      </c>
      <c r="F14" s="9" t="s">
        <v>16</v>
      </c>
      <c r="G14" s="9" t="s">
        <v>16</v>
      </c>
      <c r="H14" s="9" t="s">
        <v>16</v>
      </c>
    </row>
    <row r="15" ht="17.5" customHeight="1" spans="1:8" x14ac:dyDescent="0.25">
      <c r="A15" s="8" t="s">
        <v>33</v>
      </c>
      <c r="B15" s="4" t="s">
        <v>27</v>
      </c>
      <c r="C15" s="4" t="s">
        <v>34</v>
      </c>
      <c r="D15" s="9" t="s">
        <v>16</v>
      </c>
      <c r="E15" s="9" t="s">
        <v>16</v>
      </c>
      <c r="F15" s="9" t="s">
        <v>16</v>
      </c>
      <c r="G15" s="9" t="s">
        <v>16</v>
      </c>
      <c r="H15" s="9" t="s">
        <v>16</v>
      </c>
    </row>
    <row r="16" ht="17.5" customHeight="1" spans="1:8" x14ac:dyDescent="0.25">
      <c r="A16" s="8" t="s">
        <v>35</v>
      </c>
      <c r="B16" s="4" t="s">
        <v>27</v>
      </c>
      <c r="C16" s="4" t="s">
        <v>36</v>
      </c>
      <c r="D16" s="9" t="s">
        <v>16</v>
      </c>
      <c r="E16" s="9" t="s">
        <v>16</v>
      </c>
      <c r="F16" s="9" t="s">
        <v>16</v>
      </c>
      <c r="G16" s="9" t="s">
        <v>16</v>
      </c>
      <c r="H16" s="9" t="s">
        <v>16</v>
      </c>
    </row>
    <row r="17" ht="17.5" customHeight="1" spans="1:8" x14ac:dyDescent="0.25">
      <c r="A17" s="8" t="s">
        <v>37</v>
      </c>
      <c r="B17" s="4" t="s">
        <v>27</v>
      </c>
      <c r="C17" s="4" t="s">
        <v>38</v>
      </c>
      <c r="D17" s="9" t="s">
        <v>16</v>
      </c>
      <c r="E17" s="9" t="s">
        <v>16</v>
      </c>
      <c r="F17" s="9" t="s">
        <v>16</v>
      </c>
      <c r="G17" s="9" t="s">
        <v>16</v>
      </c>
      <c r="H17" s="9" t="s">
        <v>16</v>
      </c>
    </row>
    <row r="18" ht="17.5" customHeight="1" spans="1:8" x14ac:dyDescent="0.25">
      <c r="A18" s="8" t="s">
        <v>39</v>
      </c>
      <c r="B18" s="4" t="s">
        <v>27</v>
      </c>
      <c r="C18" s="4" t="s">
        <v>40</v>
      </c>
      <c r="D18" s="9" t="s">
        <v>16</v>
      </c>
      <c r="E18" s="9" t="s">
        <v>16</v>
      </c>
      <c r="F18" s="9" t="s">
        <v>16</v>
      </c>
      <c r="G18" s="9" t="s">
        <v>16</v>
      </c>
      <c r="H18" s="9" t="s">
        <v>16</v>
      </c>
    </row>
    <row r="19" ht="17.5" customHeight="1" spans="1:8" x14ac:dyDescent="0.25">
      <c r="A19" s="8" t="s">
        <v>41</v>
      </c>
      <c r="B19" s="4" t="s">
        <v>27</v>
      </c>
      <c r="C19" s="4" t="s">
        <v>42</v>
      </c>
      <c r="D19" s="9" t="s">
        <v>16</v>
      </c>
      <c r="E19" s="9" t="s">
        <v>16</v>
      </c>
      <c r="F19" s="9" t="s">
        <v>16</v>
      </c>
      <c r="G19" s="9" t="s">
        <v>16</v>
      </c>
      <c r="H19" s="9" t="s">
        <v>16</v>
      </c>
    </row>
    <row r="20" ht="17.5" customHeight="1" spans="1:8" x14ac:dyDescent="0.25">
      <c r="A20" s="8" t="s">
        <v>43</v>
      </c>
      <c r="B20" s="4" t="s">
        <v>27</v>
      </c>
      <c r="C20" s="4" t="s">
        <v>44</v>
      </c>
      <c r="D20" s="9" t="s">
        <v>16</v>
      </c>
      <c r="E20" s="9" t="s">
        <v>16</v>
      </c>
      <c r="F20" s="9" t="s">
        <v>16</v>
      </c>
      <c r="G20" s="9" t="s">
        <v>16</v>
      </c>
      <c r="H20" s="9" t="s">
        <v>16</v>
      </c>
    </row>
    <row r="21" ht="17.5" customHeight="1" spans="1:8" x14ac:dyDescent="0.25">
      <c r="A21" s="8" t="s">
        <v>45</v>
      </c>
      <c r="B21" s="4" t="s">
        <v>27</v>
      </c>
      <c r="C21" s="4" t="s">
        <v>46</v>
      </c>
      <c r="D21" s="9" t="s">
        <v>16</v>
      </c>
      <c r="E21" s="9" t="s">
        <v>16</v>
      </c>
      <c r="F21" s="9" t="s">
        <v>16</v>
      </c>
      <c r="G21" s="9" t="s">
        <v>16</v>
      </c>
      <c r="H21" s="9" t="s">
        <v>16</v>
      </c>
    </row>
    <row r="22" ht="17.5" customHeight="1" spans="1:8" x14ac:dyDescent="0.25">
      <c r="A22" s="8" t="s">
        <v>47</v>
      </c>
      <c r="B22" s="4" t="s">
        <v>27</v>
      </c>
      <c r="C22" s="4" t="s">
        <v>48</v>
      </c>
      <c r="D22" s="9" t="s">
        <v>16</v>
      </c>
      <c r="E22" s="9" t="s">
        <v>16</v>
      </c>
      <c r="F22" s="9" t="s">
        <v>16</v>
      </c>
      <c r="G22" s="9" t="s">
        <v>16</v>
      </c>
      <c r="H22" s="9" t="s">
        <v>16</v>
      </c>
    </row>
    <row r="23" ht="17.5" customHeight="1" spans="1:8" x14ac:dyDescent="0.25">
      <c r="A23" s="8" t="s">
        <v>49</v>
      </c>
      <c r="B23" s="4" t="s">
        <v>27</v>
      </c>
      <c r="C23" s="4" t="s">
        <v>50</v>
      </c>
      <c r="D23" s="9" t="s">
        <v>16</v>
      </c>
      <c r="E23" s="9" t="s">
        <v>16</v>
      </c>
      <c r="F23" s="9" t="s">
        <v>16</v>
      </c>
      <c r="G23" s="9" t="s">
        <v>16</v>
      </c>
      <c r="H23" s="9" t="s">
        <v>16</v>
      </c>
    </row>
    <row r="24" ht="17.5" customHeight="1" spans="1:8" x14ac:dyDescent="0.25">
      <c r="A24" s="8" t="s">
        <v>51</v>
      </c>
      <c r="B24" s="4" t="s">
        <v>27</v>
      </c>
      <c r="C24" s="4" t="s">
        <v>52</v>
      </c>
      <c r="D24" s="9" t="s">
        <v>16</v>
      </c>
      <c r="E24" s="9" t="s">
        <v>16</v>
      </c>
      <c r="F24" s="9" t="s">
        <v>16</v>
      </c>
      <c r="G24" s="9" t="s">
        <v>16</v>
      </c>
      <c r="H24" s="9" t="s">
        <v>16</v>
      </c>
    </row>
    <row r="25" ht="30" customHeight="1" spans="1:8" x14ac:dyDescent="0.25">
      <c r="A25" s="8" t="s">
        <v>53</v>
      </c>
      <c r="B25" s="4" t="s">
        <v>27</v>
      </c>
      <c r="C25" s="4" t="s">
        <v>54</v>
      </c>
      <c r="D25" s="9" t="s">
        <v>16</v>
      </c>
      <c r="E25" s="9" t="s">
        <v>16</v>
      </c>
      <c r="F25" s="9" t="s">
        <v>16</v>
      </c>
      <c r="G25" s="9" t="s">
        <v>16</v>
      </c>
      <c r="H25" s="9" t="s">
        <v>16</v>
      </c>
    </row>
    <row r="26" ht="30" customHeight="1" spans="1:8" x14ac:dyDescent="0.25">
      <c r="A26" s="8" t="s">
        <v>55</v>
      </c>
      <c r="B26" s="4" t="s">
        <v>27</v>
      </c>
      <c r="C26" s="4" t="s">
        <v>56</v>
      </c>
      <c r="D26" s="9" t="s">
        <v>16</v>
      </c>
      <c r="E26" s="9" t="s">
        <v>16</v>
      </c>
      <c r="F26" s="9" t="s">
        <v>16</v>
      </c>
      <c r="G26" s="9" t="s">
        <v>16</v>
      </c>
      <c r="H26" s="9" t="s">
        <v>16</v>
      </c>
    </row>
    <row r="27" ht="30" customHeight="1" spans="1:8" x14ac:dyDescent="0.25">
      <c r="A27" s="8" t="s">
        <v>57</v>
      </c>
      <c r="B27" s="4" t="s">
        <v>27</v>
      </c>
      <c r="C27" s="4" t="s">
        <v>58</v>
      </c>
      <c r="D27" s="9" t="s">
        <v>16</v>
      </c>
      <c r="E27" s="9" t="s">
        <v>16</v>
      </c>
      <c r="F27" s="9" t="s">
        <v>16</v>
      </c>
      <c r="G27" s="9" t="s">
        <v>16</v>
      </c>
      <c r="H27" s="9" t="s">
        <v>16</v>
      </c>
    </row>
    <row r="28" ht="17.5" customHeight="1" spans="1:8" x14ac:dyDescent="0.25">
      <c r="A28" s="8" t="s">
        <v>59</v>
      </c>
      <c r="B28" s="4" t="s">
        <v>27</v>
      </c>
      <c r="C28" s="4" t="s">
        <v>60</v>
      </c>
      <c r="D28" s="9" t="s">
        <v>16</v>
      </c>
      <c r="E28" s="9" t="s">
        <v>16</v>
      </c>
      <c r="F28" s="9" t="s">
        <v>16</v>
      </c>
      <c r="G28" s="9" t="s">
        <v>16</v>
      </c>
      <c r="H28" s="9" t="s">
        <v>16</v>
      </c>
    </row>
    <row r="29" ht="17.5" customHeight="1" spans="1:8" x14ac:dyDescent="0.25">
      <c r="A29" s="8" t="s">
        <v>61</v>
      </c>
      <c r="B29" s="4" t="s">
        <v>27</v>
      </c>
      <c r="C29" s="4" t="s">
        <v>62</v>
      </c>
      <c r="D29" s="9" t="s">
        <v>16</v>
      </c>
      <c r="E29" s="9" t="s">
        <v>16</v>
      </c>
      <c r="F29" s="9" t="s">
        <v>16</v>
      </c>
      <c r="G29" s="9" t="s">
        <v>16</v>
      </c>
      <c r="H29" s="9" t="s">
        <v>16</v>
      </c>
    </row>
    <row r="30" ht="17.5" customHeight="1" spans="1:8" x14ac:dyDescent="0.25">
      <c r="A30" s="8" t="s">
        <v>63</v>
      </c>
      <c r="B30" s="4" t="s">
        <v>27</v>
      </c>
      <c r="C30" s="4" t="s">
        <v>64</v>
      </c>
      <c r="D30" s="9" t="s">
        <v>16</v>
      </c>
      <c r="E30" s="9" t="s">
        <v>16</v>
      </c>
      <c r="F30" s="9" t="s">
        <v>16</v>
      </c>
      <c r="G30" s="9" t="s">
        <v>16</v>
      </c>
      <c r="H30" s="9" t="s">
        <v>16</v>
      </c>
    </row>
    <row r="31" ht="17.5" customHeight="1" spans="1:8" x14ac:dyDescent="0.25">
      <c r="A31" s="8" t="s">
        <v>65</v>
      </c>
      <c r="B31" s="4" t="s">
        <v>27</v>
      </c>
      <c r="C31" s="4" t="s">
        <v>66</v>
      </c>
      <c r="D31" s="9" t="s">
        <v>16</v>
      </c>
      <c r="E31" s="9" t="s">
        <v>16</v>
      </c>
      <c r="F31" s="9" t="s">
        <v>16</v>
      </c>
      <c r="G31" s="9" t="s">
        <v>16</v>
      </c>
      <c r="H31" s="9" t="s">
        <v>16</v>
      </c>
    </row>
    <row r="32" ht="42.5" customHeight="1" spans="1:8" x14ac:dyDescent="0.25">
      <c r="A32" s="8" t="s">
        <v>67</v>
      </c>
      <c r="B32" s="4" t="s">
        <v>27</v>
      </c>
      <c r="C32" s="4" t="s">
        <v>68</v>
      </c>
      <c r="D32" s="9" t="s">
        <v>16</v>
      </c>
      <c r="E32" s="9" t="s">
        <v>16</v>
      </c>
      <c r="F32" s="9" t="s">
        <v>16</v>
      </c>
      <c r="G32" s="9" t="s">
        <v>16</v>
      </c>
      <c r="H32" s="9" t="s">
        <v>16</v>
      </c>
    </row>
    <row r="33" ht="30" customHeight="1" spans="1:8" x14ac:dyDescent="0.25">
      <c r="A33" s="8" t="s">
        <v>69</v>
      </c>
      <c r="B33" s="4" t="s">
        <v>27</v>
      </c>
      <c r="C33" s="4" t="s">
        <v>70</v>
      </c>
      <c r="D33" s="9" t="s">
        <v>16</v>
      </c>
      <c r="E33" s="9" t="s">
        <v>16</v>
      </c>
      <c r="F33" s="9" t="s">
        <v>16</v>
      </c>
      <c r="G33" s="9" t="s">
        <v>16</v>
      </c>
      <c r="H33" s="9" t="s">
        <v>16</v>
      </c>
    </row>
    <row r="34" ht="17.5" customHeight="1" spans="1:8" x14ac:dyDescent="0.25">
      <c r="A34" s="8" t="s">
        <v>71</v>
      </c>
      <c r="B34" s="4" t="s">
        <v>27</v>
      </c>
      <c r="C34" s="4" t="s">
        <v>72</v>
      </c>
      <c r="D34" s="9" t="s">
        <v>16</v>
      </c>
      <c r="E34" s="9" t="s">
        <v>16</v>
      </c>
      <c r="F34" s="9" t="s">
        <v>16</v>
      </c>
      <c r="G34" s="9" t="s">
        <v>16</v>
      </c>
      <c r="H34" s="9" t="s">
        <v>16</v>
      </c>
    </row>
    <row r="35" ht="30" customHeight="1" spans="1:8" x14ac:dyDescent="0.25">
      <c r="A35" s="8" t="s">
        <v>73</v>
      </c>
      <c r="B35" s="4" t="s">
        <v>27</v>
      </c>
      <c r="C35" s="4" t="s">
        <v>74</v>
      </c>
      <c r="D35" s="9" t="s">
        <v>16</v>
      </c>
      <c r="E35" s="9" t="s">
        <v>16</v>
      </c>
      <c r="F35" s="9" t="s">
        <v>16</v>
      </c>
      <c r="G35" s="9" t="s">
        <v>16</v>
      </c>
      <c r="H35" s="9" t="s">
        <v>16</v>
      </c>
    </row>
    <row r="36" ht="30" customHeight="1" spans="1:8" x14ac:dyDescent="0.25">
      <c r="A36" s="8" t="s">
        <v>75</v>
      </c>
      <c r="B36" s="4" t="s">
        <v>27</v>
      </c>
      <c r="C36" s="4" t="s">
        <v>76</v>
      </c>
      <c r="D36" s="9" t="s">
        <v>16</v>
      </c>
      <c r="E36" s="9" t="s">
        <v>16</v>
      </c>
      <c r="F36" s="9" t="s">
        <v>16</v>
      </c>
      <c r="G36" s="9" t="s">
        <v>16</v>
      </c>
      <c r="H36" s="9" t="s">
        <v>16</v>
      </c>
    </row>
    <row r="37" ht="30" customHeight="1" spans="1:8" x14ac:dyDescent="0.25">
      <c r="A37" s="8" t="s">
        <v>77</v>
      </c>
      <c r="B37" s="4" t="s">
        <v>78</v>
      </c>
      <c r="C37" s="4" t="s">
        <v>79</v>
      </c>
      <c r="D37" s="9" t="s">
        <v>16</v>
      </c>
      <c r="E37" s="9" t="s">
        <v>16</v>
      </c>
      <c r="F37" s="9" t="s">
        <v>16</v>
      </c>
      <c r="G37" s="9" t="s">
        <v>16</v>
      </c>
      <c r="H37" s="9" t="s">
        <v>16</v>
      </c>
    </row>
    <row r="38" ht="30" customHeight="1" spans="1:8" x14ac:dyDescent="0.25">
      <c r="A38" s="8" t="s">
        <v>80</v>
      </c>
      <c r="B38" s="4" t="s">
        <v>81</v>
      </c>
      <c r="C38" s="4" t="s">
        <v>30</v>
      </c>
      <c r="D38" s="9" t="s">
        <v>82</v>
      </c>
      <c r="E38" s="9" t="s">
        <v>83</v>
      </c>
      <c r="F38" s="9" t="s">
        <v>84</v>
      </c>
      <c r="G38" s="9" t="s">
        <v>85</v>
      </c>
      <c r="H38" s="9" t="s">
        <v>86</v>
      </c>
    </row>
    <row r="39" ht="30" customHeight="1" spans="1:8" x14ac:dyDescent="0.25">
      <c r="A39" s="8" t="s">
        <v>87</v>
      </c>
      <c r="B39" s="4" t="s">
        <v>88</v>
      </c>
      <c r="C39" s="4" t="s">
        <v>30</v>
      </c>
      <c r="D39" s="9" t="s">
        <v>82</v>
      </c>
      <c r="E39" s="9" t="s">
        <v>83</v>
      </c>
      <c r="F39" s="9" t="s">
        <v>16</v>
      </c>
      <c r="G39" s="9" t="s">
        <v>16</v>
      </c>
      <c r="H39" s="9" t="s">
        <v>89</v>
      </c>
    </row>
    <row r="40" ht="30" customHeight="1" spans="1:8" x14ac:dyDescent="0.25">
      <c r="A40" s="8" t="s">
        <v>90</v>
      </c>
      <c r="B40" s="4" t="s">
        <v>91</v>
      </c>
      <c r="C40" s="4" t="s">
        <v>50</v>
      </c>
      <c r="D40" s="9" t="s">
        <v>82</v>
      </c>
      <c r="E40" s="9" t="s">
        <v>83</v>
      </c>
      <c r="F40" s="9" t="s">
        <v>84</v>
      </c>
      <c r="G40" s="9" t="s">
        <v>85</v>
      </c>
      <c r="H40" s="9" t="s">
        <v>86</v>
      </c>
    </row>
    <row r="41" ht="30" customHeight="1" spans="1:8" x14ac:dyDescent="0.25">
      <c r="A41" s="8" t="s">
        <v>92</v>
      </c>
      <c r="B41" s="4" t="s">
        <v>93</v>
      </c>
      <c r="C41" s="4" t="s">
        <v>50</v>
      </c>
      <c r="D41" s="9" t="s">
        <v>82</v>
      </c>
      <c r="E41" s="9" t="s">
        <v>83</v>
      </c>
      <c r="F41" s="9" t="s">
        <v>16</v>
      </c>
      <c r="G41" s="9" t="s">
        <v>16</v>
      </c>
      <c r="H41" s="9" t="s">
        <v>94</v>
      </c>
    </row>
    <row r="42" ht="30" customHeight="1" spans="1:8" x14ac:dyDescent="0.25">
      <c r="A42" s="8" t="s">
        <v>95</v>
      </c>
      <c r="B42" s="4" t="s">
        <v>96</v>
      </c>
      <c r="C42" s="4" t="s">
        <v>34</v>
      </c>
      <c r="D42" s="9" t="s">
        <v>82</v>
      </c>
      <c r="E42" s="9" t="s">
        <v>83</v>
      </c>
      <c r="F42" s="9" t="s">
        <v>84</v>
      </c>
      <c r="G42" s="9" t="s">
        <v>85</v>
      </c>
      <c r="H42" s="9" t="s">
        <v>86</v>
      </c>
    </row>
    <row r="43" ht="30" customHeight="1" spans="1:8" x14ac:dyDescent="0.25">
      <c r="A43" s="10" t="s">
        <v>97</v>
      </c>
      <c r="B43" s="10"/>
      <c r="C43" s="10"/>
      <c r="D43" s="10"/>
      <c r="E43" s="10"/>
      <c r="F43" s="10"/>
      <c r="G43" s="10"/>
      <c r="H43" s="10"/>
    </row>
  </sheetData>
  <mergeCells count="6">
    <mergeCell ref="A1:H1"/>
    <mergeCell ref="A2:H2"/>
    <mergeCell ref="A3:H3"/>
    <mergeCell ref="A4:H4"/>
    <mergeCell ref="A6:H6"/>
    <mergeCell ref="A43:H43"/>
  </mergeCells>
  <pageSetup orientation="landscape" fitToWidth="1" fitToHeigh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419</v>
      </c>
      <c r="B1" s="11"/>
      <c r="C1" s="11"/>
      <c r="D1" s="11"/>
      <c r="E1" s="11"/>
      <c r="F1" s="11"/>
      <c r="G1" s="12" t="s">
        <v>420</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421</v>
      </c>
      <c r="C6" s="4"/>
      <c r="D6" s="4"/>
      <c r="E6" s="4"/>
      <c r="F6" s="4"/>
      <c r="G6" s="4"/>
      <c r="H6" s="4"/>
    </row>
    <row r="8" ht="19" customHeight="1" spans="1:8" x14ac:dyDescent="0.25">
      <c r="A8" s="5" t="s">
        <v>281</v>
      </c>
      <c r="B8" s="5"/>
      <c r="C8" s="5"/>
      <c r="D8" s="5"/>
      <c r="E8" s="5"/>
      <c r="F8" s="5"/>
      <c r="G8" s="5"/>
      <c r="H8" s="5"/>
    </row>
    <row r="9" ht="17.5" customHeight="1" spans="1:8" x14ac:dyDescent="0.25">
      <c r="A9" s="24" t="s">
        <v>422</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80" customHeight="1" spans="1:8" x14ac:dyDescent="0.25">
      <c r="A11" s="8" t="s">
        <v>289</v>
      </c>
      <c r="B11" s="8" t="s">
        <v>290</v>
      </c>
      <c r="C11" s="4" t="s">
        <v>423</v>
      </c>
      <c r="D11" s="8" t="s">
        <v>424</v>
      </c>
      <c r="E11" s="8" t="s">
        <v>200</v>
      </c>
      <c r="F11" s="4" t="s">
        <v>402</v>
      </c>
      <c r="G11" s="4"/>
      <c r="H11" s="4"/>
    </row>
    <row r="12" ht="55" customHeight="1" spans="1:8" x14ac:dyDescent="0.25">
      <c r="A12" s="8" t="s">
        <v>294</v>
      </c>
      <c r="B12" s="8" t="s">
        <v>297</v>
      </c>
      <c r="C12" s="4" t="s">
        <v>425</v>
      </c>
      <c r="D12" s="8" t="s">
        <v>426</v>
      </c>
      <c r="E12" s="8" t="s">
        <v>200</v>
      </c>
      <c r="F12" s="4" t="s">
        <v>402</v>
      </c>
      <c r="G12" s="4"/>
      <c r="H12" s="4"/>
    </row>
    <row r="13" ht="42.5" customHeight="1" spans="1:8" x14ac:dyDescent="0.25">
      <c r="A13" s="8" t="s">
        <v>296</v>
      </c>
      <c r="B13" s="8" t="s">
        <v>297</v>
      </c>
      <c r="C13" s="4" t="s">
        <v>427</v>
      </c>
      <c r="D13" s="8" t="s">
        <v>303</v>
      </c>
      <c r="E13" s="8" t="s">
        <v>204</v>
      </c>
      <c r="F13" s="4" t="s">
        <v>428</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42.5" customHeight="1" spans="1:8" x14ac:dyDescent="0.25">
      <c r="A17" s="8" t="s">
        <v>312</v>
      </c>
      <c r="B17" s="8" t="s">
        <v>318</v>
      </c>
      <c r="C17" s="4" t="s">
        <v>429</v>
      </c>
      <c r="D17" s="8" t="s">
        <v>331</v>
      </c>
      <c r="E17" s="4" t="s">
        <v>430</v>
      </c>
      <c r="F17" s="3" t="s">
        <v>16</v>
      </c>
      <c r="G17" s="9" t="s">
        <v>16</v>
      </c>
      <c r="H17" s="9" t="s">
        <v>16</v>
      </c>
    </row>
    <row r="18" ht="167.5" customHeight="1" spans="1:8" x14ac:dyDescent="0.25">
      <c r="A18" s="8" t="s">
        <v>317</v>
      </c>
      <c r="B18" s="8" t="s">
        <v>318</v>
      </c>
      <c r="C18" s="4" t="s">
        <v>431</v>
      </c>
      <c r="D18" s="8" t="s">
        <v>331</v>
      </c>
      <c r="E18" s="4" t="s">
        <v>432</v>
      </c>
      <c r="F18" s="3" t="s">
        <v>16</v>
      </c>
      <c r="G18" s="9" t="s">
        <v>16</v>
      </c>
      <c r="H18" s="9" t="s">
        <v>16</v>
      </c>
    </row>
    <row r="19" ht="117.5" customHeight="1" spans="1:8" x14ac:dyDescent="0.25">
      <c r="A19" s="8" t="s">
        <v>321</v>
      </c>
      <c r="B19" s="8" t="s">
        <v>326</v>
      </c>
      <c r="C19" s="4" t="s">
        <v>433</v>
      </c>
      <c r="D19" s="8" t="s">
        <v>299</v>
      </c>
      <c r="E19" s="4" t="s">
        <v>434</v>
      </c>
      <c r="F19" s="3" t="s">
        <v>16</v>
      </c>
      <c r="G19" s="9" t="s">
        <v>16</v>
      </c>
      <c r="H19" s="9" t="s">
        <v>16</v>
      </c>
    </row>
    <row r="20" ht="117.5" customHeight="1" spans="1:8" x14ac:dyDescent="0.25">
      <c r="A20" s="8" t="s">
        <v>325</v>
      </c>
      <c r="B20" s="8" t="s">
        <v>318</v>
      </c>
      <c r="C20" s="4" t="s">
        <v>435</v>
      </c>
      <c r="D20" s="8" t="s">
        <v>303</v>
      </c>
      <c r="E20" s="4" t="s">
        <v>414</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42.5" customHeight="1" spans="1:8" x14ac:dyDescent="0.25">
      <c r="A30" s="4" t="s">
        <v>436</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437</v>
      </c>
      <c r="B1" s="11"/>
      <c r="C1" s="11"/>
      <c r="D1" s="11"/>
      <c r="E1" s="11"/>
      <c r="F1" s="11"/>
      <c r="G1" s="12" t="s">
        <v>438</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439</v>
      </c>
      <c r="C6" s="4"/>
      <c r="D6" s="4"/>
      <c r="E6" s="4"/>
      <c r="F6" s="4"/>
      <c r="G6" s="4"/>
      <c r="H6" s="4"/>
    </row>
    <row r="8" ht="19" customHeight="1" spans="1:8" x14ac:dyDescent="0.25">
      <c r="A8" s="5" t="s">
        <v>281</v>
      </c>
      <c r="B8" s="5"/>
      <c r="C8" s="5"/>
      <c r="D8" s="5"/>
      <c r="E8" s="5"/>
      <c r="F8" s="5"/>
      <c r="G8" s="5"/>
      <c r="H8" s="5"/>
    </row>
    <row r="9" ht="17.5" customHeight="1" spans="1:8" x14ac:dyDescent="0.25">
      <c r="A9" s="24" t="s">
        <v>440</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441</v>
      </c>
      <c r="D11" s="8" t="s">
        <v>424</v>
      </c>
      <c r="E11" s="8" t="s">
        <v>199</v>
      </c>
      <c r="F11" s="4" t="s">
        <v>442</v>
      </c>
      <c r="G11" s="4"/>
      <c r="H11" s="4"/>
    </row>
    <row r="12" ht="105" customHeight="1" spans="1:8" x14ac:dyDescent="0.25">
      <c r="A12" s="8" t="s">
        <v>294</v>
      </c>
      <c r="B12" s="8" t="s">
        <v>290</v>
      </c>
      <c r="C12" s="4" t="s">
        <v>443</v>
      </c>
      <c r="D12" s="8" t="s">
        <v>315</v>
      </c>
      <c r="E12" s="8" t="s">
        <v>199</v>
      </c>
      <c r="F12" s="4" t="s">
        <v>444</v>
      </c>
      <c r="G12" s="4"/>
      <c r="H12" s="4"/>
    </row>
    <row r="13" ht="80" customHeight="1" spans="1:8" x14ac:dyDescent="0.25">
      <c r="A13" s="8" t="s">
        <v>296</v>
      </c>
      <c r="B13" s="8" t="s">
        <v>297</v>
      </c>
      <c r="C13" s="4" t="s">
        <v>445</v>
      </c>
      <c r="D13" s="8" t="s">
        <v>426</v>
      </c>
      <c r="E13" s="8" t="s">
        <v>200</v>
      </c>
      <c r="F13" s="4" t="s">
        <v>444</v>
      </c>
      <c r="G13" s="4"/>
      <c r="H13" s="4"/>
    </row>
    <row r="14" ht="55" customHeight="1" spans="1:8" x14ac:dyDescent="0.25">
      <c r="A14" s="8" t="s">
        <v>301</v>
      </c>
      <c r="B14" s="8" t="s">
        <v>290</v>
      </c>
      <c r="C14" s="4" t="s">
        <v>446</v>
      </c>
      <c r="D14" s="8" t="s">
        <v>447</v>
      </c>
      <c r="E14" s="8" t="s">
        <v>200</v>
      </c>
      <c r="F14" s="4" t="s">
        <v>448</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180" customHeight="1" spans="1:8" x14ac:dyDescent="0.25">
      <c r="A18" s="8" t="s">
        <v>312</v>
      </c>
      <c r="B18" s="8" t="s">
        <v>326</v>
      </c>
      <c r="C18" s="4" t="s">
        <v>449</v>
      </c>
      <c r="D18" s="8" t="s">
        <v>450</v>
      </c>
      <c r="E18" s="4" t="s">
        <v>451</v>
      </c>
      <c r="F18" s="3" t="s">
        <v>16</v>
      </c>
      <c r="G18" s="9" t="s">
        <v>16</v>
      </c>
      <c r="H18" s="9" t="s">
        <v>16</v>
      </c>
    </row>
    <row r="19" ht="217.5" customHeight="1" spans="1:8" x14ac:dyDescent="0.25">
      <c r="A19" s="8" t="s">
        <v>317</v>
      </c>
      <c r="B19" s="8" t="s">
        <v>318</v>
      </c>
      <c r="C19" s="4" t="s">
        <v>452</v>
      </c>
      <c r="D19" s="8" t="s">
        <v>315</v>
      </c>
      <c r="E19" s="4" t="s">
        <v>453</v>
      </c>
      <c r="F19" s="3" t="s">
        <v>16</v>
      </c>
      <c r="G19" s="9" t="s">
        <v>16</v>
      </c>
      <c r="H19" s="9" t="s">
        <v>16</v>
      </c>
    </row>
    <row r="20" ht="180" customHeight="1" spans="1:8" x14ac:dyDescent="0.25">
      <c r="A20" s="8" t="s">
        <v>321</v>
      </c>
      <c r="B20" s="8" t="s">
        <v>318</v>
      </c>
      <c r="C20" s="4" t="s">
        <v>454</v>
      </c>
      <c r="D20" s="8" t="s">
        <v>424</v>
      </c>
      <c r="E20" s="4" t="s">
        <v>455</v>
      </c>
      <c r="F20" s="3" t="s">
        <v>16</v>
      </c>
      <c r="G20" s="9" t="s">
        <v>16</v>
      </c>
      <c r="H20" s="9" t="s">
        <v>16</v>
      </c>
    </row>
    <row r="21" ht="192.5" customHeight="1" spans="1:8" x14ac:dyDescent="0.25">
      <c r="A21" s="8" t="s">
        <v>325</v>
      </c>
      <c r="B21" s="8" t="s">
        <v>318</v>
      </c>
      <c r="C21" s="4" t="s">
        <v>456</v>
      </c>
      <c r="D21" s="8" t="s">
        <v>365</v>
      </c>
      <c r="E21" s="4" t="s">
        <v>457</v>
      </c>
      <c r="F21" s="3" t="s">
        <v>16</v>
      </c>
      <c r="G21" s="9" t="s">
        <v>16</v>
      </c>
      <c r="H21" s="9" t="s">
        <v>16</v>
      </c>
    </row>
    <row r="22" ht="217.5" customHeight="1" spans="1:8" x14ac:dyDescent="0.25">
      <c r="A22" s="8" t="s">
        <v>329</v>
      </c>
      <c r="B22" s="8" t="s">
        <v>318</v>
      </c>
      <c r="C22" s="4" t="s">
        <v>458</v>
      </c>
      <c r="D22" s="8" t="s">
        <v>331</v>
      </c>
      <c r="E22" s="4" t="s">
        <v>459</v>
      </c>
      <c r="F22" s="3" t="s">
        <v>16</v>
      </c>
      <c r="G22" s="9" t="s">
        <v>16</v>
      </c>
      <c r="H22" s="9" t="s">
        <v>16</v>
      </c>
    </row>
    <row r="23" ht="217.5" customHeight="1" spans="1:8" x14ac:dyDescent="0.25">
      <c r="A23" s="8" t="s">
        <v>333</v>
      </c>
      <c r="B23" s="8" t="s">
        <v>313</v>
      </c>
      <c r="C23" s="4" t="s">
        <v>460</v>
      </c>
      <c r="D23" s="8" t="s">
        <v>450</v>
      </c>
      <c r="E23" s="4" t="s">
        <v>461</v>
      </c>
      <c r="F23" s="3" t="s">
        <v>16</v>
      </c>
      <c r="G23" s="9" t="s">
        <v>16</v>
      </c>
      <c r="H23" s="9" t="s">
        <v>16</v>
      </c>
    </row>
    <row r="24" ht="30" customHeight="1" spans="1:8" x14ac:dyDescent="0.25">
      <c r="A24" s="10" t="s">
        <v>336</v>
      </c>
      <c r="B24" s="10"/>
      <c r="C24" s="10"/>
      <c r="D24" s="10"/>
      <c r="E24" s="10"/>
      <c r="F24" s="10"/>
      <c r="G24" s="10"/>
      <c r="H24" s="10"/>
    </row>
    <row r="26" ht="19" customHeight="1" spans="1:8" x14ac:dyDescent="0.25">
      <c r="A26" s="5" t="s">
        <v>337</v>
      </c>
      <c r="B26" s="5"/>
      <c r="C26" s="5"/>
      <c r="D26" s="5"/>
      <c r="E26" s="5"/>
      <c r="F26" s="5"/>
      <c r="G26" s="5"/>
      <c r="H26" s="5"/>
    </row>
    <row r="27" ht="30" customHeight="1" spans="1:8" x14ac:dyDescent="0.25">
      <c r="A27" s="6" t="s">
        <v>283</v>
      </c>
      <c r="B27" s="6" t="s">
        <v>338</v>
      </c>
      <c r="C27" s="7" t="s">
        <v>339</v>
      </c>
      <c r="D27" s="6" t="s">
        <v>112</v>
      </c>
      <c r="E27" s="6" t="s">
        <v>284</v>
      </c>
      <c r="F27" s="6" t="s">
        <v>340</v>
      </c>
      <c r="G27" s="6" t="s">
        <v>341</v>
      </c>
      <c r="H27" s="6" t="s">
        <v>311</v>
      </c>
    </row>
    <row r="28" ht="55" customHeight="1" spans="1:8" x14ac:dyDescent="0.25">
      <c r="A28" s="8" t="s">
        <v>312</v>
      </c>
      <c r="B28" s="8" t="s">
        <v>342</v>
      </c>
      <c r="C28" s="4" t="s">
        <v>462</v>
      </c>
      <c r="D28" s="17">
        <v>4</v>
      </c>
      <c r="E28" s="8" t="s">
        <v>344</v>
      </c>
      <c r="F28" s="8" t="s">
        <v>345</v>
      </c>
      <c r="G28" s="8" t="s">
        <v>77</v>
      </c>
      <c r="H28" s="9" t="s">
        <v>16</v>
      </c>
    </row>
    <row r="29" ht="17.5" customHeight="1" spans="1:8" x14ac:dyDescent="0.25">
      <c r="A29" s="8" t="s">
        <v>317</v>
      </c>
      <c r="B29" s="3" t="s">
        <v>16</v>
      </c>
      <c r="C29" s="3" t="s">
        <v>16</v>
      </c>
      <c r="D29" s="3" t="s">
        <v>16</v>
      </c>
      <c r="E29" s="3" t="s">
        <v>16</v>
      </c>
      <c r="F29" s="3" t="s">
        <v>16</v>
      </c>
      <c r="G29" s="3" t="s">
        <v>16</v>
      </c>
      <c r="H29" s="3" t="s">
        <v>16</v>
      </c>
    </row>
    <row r="30" ht="17.5" customHeight="1" spans="1:8" x14ac:dyDescent="0.25">
      <c r="A30" s="8" t="s">
        <v>321</v>
      </c>
      <c r="B30" s="3" t="s">
        <v>16</v>
      </c>
      <c r="C30" s="3" t="s">
        <v>16</v>
      </c>
      <c r="D30" s="3" t="s">
        <v>16</v>
      </c>
      <c r="E30" s="3" t="s">
        <v>16</v>
      </c>
      <c r="F30" s="3" t="s">
        <v>16</v>
      </c>
      <c r="G30" s="3" t="s">
        <v>16</v>
      </c>
      <c r="H30" s="3" t="s">
        <v>16</v>
      </c>
    </row>
    <row r="31" ht="17.5" customHeight="1" spans="1:8" x14ac:dyDescent="0.25">
      <c r="A31" s="10" t="s">
        <v>346</v>
      </c>
      <c r="B31" s="10"/>
      <c r="C31" s="10"/>
      <c r="D31" s="10"/>
      <c r="E31" s="10"/>
      <c r="F31" s="10"/>
      <c r="G31" s="10"/>
      <c r="H31" s="10"/>
    </row>
    <row r="33" ht="19" customHeight="1" spans="1:8" x14ac:dyDescent="0.25">
      <c r="A33" s="5" t="s">
        <v>347</v>
      </c>
      <c r="B33" s="5"/>
      <c r="C33" s="5"/>
      <c r="D33" s="5"/>
      <c r="E33" s="5"/>
      <c r="F33" s="5"/>
      <c r="G33" s="5"/>
      <c r="H33" s="5"/>
    </row>
    <row r="34" ht="55" customHeight="1" spans="1:8" x14ac:dyDescent="0.25">
      <c r="A34" s="4" t="s">
        <v>463</v>
      </c>
      <c r="B34" s="4"/>
      <c r="C34" s="4"/>
      <c r="D34" s="4"/>
      <c r="E34" s="4"/>
      <c r="F34" s="4"/>
      <c r="G34" s="4"/>
      <c r="H34" s="4"/>
    </row>
    <row r="35" ht="30" customHeight="1" spans="1:8" x14ac:dyDescent="0.25">
      <c r="A35" s="4" t="s">
        <v>349</v>
      </c>
      <c r="B35" s="3" t="s">
        <v>16</v>
      </c>
      <c r="C35" s="3"/>
      <c r="D35" s="3"/>
      <c r="E35" s="3"/>
      <c r="F35" s="3"/>
      <c r="G35" s="3"/>
      <c r="H35" s="3"/>
    </row>
    <row r="36" ht="20" customHeight="1" spans="1:8" x14ac:dyDescent="0.25">
      <c r="A36" s="14" t="s">
        <v>350</v>
      </c>
      <c r="B36" s="14"/>
      <c r="C36" s="14"/>
      <c r="D36" s="14"/>
      <c r="E36" s="14"/>
      <c r="F36" s="14"/>
      <c r="G36" s="14"/>
      <c r="H36"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1:H31"/>
    <mergeCell ref="A33:H33"/>
    <mergeCell ref="A34:H34"/>
    <mergeCell ref="B35:H35"/>
    <mergeCell ref="A36:H36"/>
  </mergeCells>
  <pageSetup orientation="landscape" fitToWidth="1" fitToHeigh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464</v>
      </c>
      <c r="B1" s="11"/>
      <c r="C1" s="11"/>
      <c r="D1" s="11"/>
      <c r="E1" s="11"/>
      <c r="F1" s="11"/>
      <c r="G1" s="12" t="s">
        <v>465</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466</v>
      </c>
      <c r="C6" s="4"/>
      <c r="D6" s="4"/>
      <c r="E6" s="4"/>
      <c r="F6" s="4"/>
      <c r="G6" s="4"/>
      <c r="H6" s="4"/>
    </row>
    <row r="8" ht="19" customHeight="1" spans="1:8" x14ac:dyDescent="0.25">
      <c r="A8" s="5" t="s">
        <v>281</v>
      </c>
      <c r="B8" s="5"/>
      <c r="C8" s="5"/>
      <c r="D8" s="5"/>
      <c r="E8" s="5"/>
      <c r="F8" s="5"/>
      <c r="G8" s="5"/>
      <c r="H8" s="5"/>
    </row>
    <row r="9" ht="17.5" customHeight="1" spans="1:8" x14ac:dyDescent="0.25">
      <c r="A9" s="24" t="s">
        <v>467</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468</v>
      </c>
      <c r="D11" s="8" t="s">
        <v>424</v>
      </c>
      <c r="E11" s="8" t="s">
        <v>199</v>
      </c>
      <c r="F11" s="4" t="s">
        <v>360</v>
      </c>
      <c r="G11" s="4"/>
      <c r="H11" s="4"/>
    </row>
    <row r="12" ht="80" customHeight="1" spans="1:8" x14ac:dyDescent="0.25">
      <c r="A12" s="8" t="s">
        <v>294</v>
      </c>
      <c r="B12" s="8" t="s">
        <v>290</v>
      </c>
      <c r="C12" s="4" t="s">
        <v>469</v>
      </c>
      <c r="D12" s="8" t="s">
        <v>424</v>
      </c>
      <c r="E12" s="8" t="s">
        <v>199</v>
      </c>
      <c r="F12" s="4" t="s">
        <v>360</v>
      </c>
      <c r="G12" s="4"/>
      <c r="H12" s="4"/>
    </row>
    <row r="13" ht="55" customHeight="1" spans="1:8" x14ac:dyDescent="0.25">
      <c r="A13" s="8" t="s">
        <v>296</v>
      </c>
      <c r="B13" s="8" t="s">
        <v>297</v>
      </c>
      <c r="C13" s="4" t="s">
        <v>470</v>
      </c>
      <c r="D13" s="8" t="s">
        <v>359</v>
      </c>
      <c r="E13" s="8" t="s">
        <v>200</v>
      </c>
      <c r="F13" s="4" t="s">
        <v>471</v>
      </c>
      <c r="G13" s="4"/>
      <c r="H13" s="4"/>
    </row>
    <row r="14" ht="42.5" customHeight="1" spans="1:8" x14ac:dyDescent="0.25">
      <c r="A14" s="8" t="s">
        <v>301</v>
      </c>
      <c r="B14" s="8" t="s">
        <v>297</v>
      </c>
      <c r="C14" s="4" t="s">
        <v>472</v>
      </c>
      <c r="D14" s="8" t="s">
        <v>357</v>
      </c>
      <c r="E14" s="8" t="s">
        <v>204</v>
      </c>
      <c r="F14" s="4" t="s">
        <v>473</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230" customHeight="1" spans="1:8" x14ac:dyDescent="0.25">
      <c r="A18" s="8" t="s">
        <v>312</v>
      </c>
      <c r="B18" s="8" t="s">
        <v>318</v>
      </c>
      <c r="C18" s="4" t="s">
        <v>474</v>
      </c>
      <c r="D18" s="8" t="s">
        <v>424</v>
      </c>
      <c r="E18" s="4" t="s">
        <v>475</v>
      </c>
      <c r="F18" s="3" t="s">
        <v>16</v>
      </c>
      <c r="G18" s="9" t="s">
        <v>16</v>
      </c>
      <c r="H18" s="9" t="s">
        <v>16</v>
      </c>
    </row>
    <row r="19" ht="205" customHeight="1" spans="1:8" x14ac:dyDescent="0.25">
      <c r="A19" s="8" t="s">
        <v>317</v>
      </c>
      <c r="B19" s="8" t="s">
        <v>318</v>
      </c>
      <c r="C19" s="4" t="s">
        <v>476</v>
      </c>
      <c r="D19" s="8" t="s">
        <v>477</v>
      </c>
      <c r="E19" s="4" t="s">
        <v>478</v>
      </c>
      <c r="F19" s="3" t="s">
        <v>16</v>
      </c>
      <c r="G19" s="9" t="s">
        <v>16</v>
      </c>
      <c r="H19" s="9" t="s">
        <v>16</v>
      </c>
    </row>
    <row r="20" ht="180" customHeight="1" spans="1:8" x14ac:dyDescent="0.25">
      <c r="A20" s="8" t="s">
        <v>321</v>
      </c>
      <c r="B20" s="8" t="s">
        <v>318</v>
      </c>
      <c r="C20" s="4" t="s">
        <v>479</v>
      </c>
      <c r="D20" s="8" t="s">
        <v>480</v>
      </c>
      <c r="E20" s="4" t="s">
        <v>481</v>
      </c>
      <c r="F20" s="3" t="s">
        <v>16</v>
      </c>
      <c r="G20" s="9" t="s">
        <v>16</v>
      </c>
      <c r="H20" s="9" t="s">
        <v>16</v>
      </c>
    </row>
    <row r="21" ht="167.5" customHeight="1" spans="1:8" x14ac:dyDescent="0.25">
      <c r="A21" s="8" t="s">
        <v>325</v>
      </c>
      <c r="B21" s="8" t="s">
        <v>318</v>
      </c>
      <c r="C21" s="4" t="s">
        <v>482</v>
      </c>
      <c r="D21" s="8" t="s">
        <v>359</v>
      </c>
      <c r="E21" s="4" t="s">
        <v>483</v>
      </c>
      <c r="F21" s="3" t="s">
        <v>16</v>
      </c>
      <c r="G21" s="9" t="s">
        <v>16</v>
      </c>
      <c r="H21" s="9" t="s">
        <v>16</v>
      </c>
    </row>
    <row r="22" ht="155" customHeight="1" spans="1:8" x14ac:dyDescent="0.25">
      <c r="A22" s="8" t="s">
        <v>329</v>
      </c>
      <c r="B22" s="8" t="s">
        <v>326</v>
      </c>
      <c r="C22" s="4" t="s">
        <v>484</v>
      </c>
      <c r="D22" s="8" t="s">
        <v>323</v>
      </c>
      <c r="E22" s="4" t="s">
        <v>485</v>
      </c>
      <c r="F22" s="3" t="s">
        <v>16</v>
      </c>
      <c r="G22" s="9" t="s">
        <v>16</v>
      </c>
      <c r="H22" s="9" t="s">
        <v>16</v>
      </c>
    </row>
    <row r="23" ht="30" customHeight="1" spans="1:8" x14ac:dyDescent="0.25">
      <c r="A23" s="10" t="s">
        <v>336</v>
      </c>
      <c r="B23" s="10"/>
      <c r="C23" s="10"/>
      <c r="D23" s="10"/>
      <c r="E23" s="10"/>
      <c r="F23" s="10"/>
      <c r="G23" s="10"/>
      <c r="H23" s="10"/>
    </row>
    <row r="25" ht="19" customHeight="1" spans="1:8" x14ac:dyDescent="0.25">
      <c r="A25" s="5" t="s">
        <v>337</v>
      </c>
      <c r="B25" s="5"/>
      <c r="C25" s="5"/>
      <c r="D25" s="5"/>
      <c r="E25" s="5"/>
      <c r="F25" s="5"/>
      <c r="G25" s="5"/>
      <c r="H25" s="5"/>
    </row>
    <row r="26" ht="30" customHeight="1" spans="1:8" x14ac:dyDescent="0.25">
      <c r="A26" s="6" t="s">
        <v>283</v>
      </c>
      <c r="B26" s="6" t="s">
        <v>338</v>
      </c>
      <c r="C26" s="7" t="s">
        <v>339</v>
      </c>
      <c r="D26" s="6" t="s">
        <v>112</v>
      </c>
      <c r="E26" s="6" t="s">
        <v>284</v>
      </c>
      <c r="F26" s="6" t="s">
        <v>340</v>
      </c>
      <c r="G26" s="6" t="s">
        <v>341</v>
      </c>
      <c r="H26" s="6" t="s">
        <v>311</v>
      </c>
    </row>
    <row r="27" ht="55" customHeight="1" spans="1:8" x14ac:dyDescent="0.25">
      <c r="A27" s="8" t="s">
        <v>312</v>
      </c>
      <c r="B27" s="8" t="s">
        <v>342</v>
      </c>
      <c r="C27" s="4" t="s">
        <v>462</v>
      </c>
      <c r="D27" s="17">
        <v>4</v>
      </c>
      <c r="E27" s="8" t="s">
        <v>344</v>
      </c>
      <c r="F27" s="8" t="s">
        <v>345</v>
      </c>
      <c r="G27" s="8" t="s">
        <v>77</v>
      </c>
      <c r="H27" s="9" t="s">
        <v>16</v>
      </c>
    </row>
    <row r="28" ht="17.5" customHeight="1" spans="1:8" x14ac:dyDescent="0.25">
      <c r="A28" s="8" t="s">
        <v>317</v>
      </c>
      <c r="B28" s="3" t="s">
        <v>16</v>
      </c>
      <c r="C28" s="3" t="s">
        <v>16</v>
      </c>
      <c r="D28" s="3" t="s">
        <v>16</v>
      </c>
      <c r="E28" s="3" t="s">
        <v>16</v>
      </c>
      <c r="F28" s="3" t="s">
        <v>16</v>
      </c>
      <c r="G28" s="3" t="s">
        <v>16</v>
      </c>
      <c r="H28" s="3" t="s">
        <v>16</v>
      </c>
    </row>
    <row r="29" ht="17.5" customHeight="1" spans="1:8" x14ac:dyDescent="0.25">
      <c r="A29" s="8" t="s">
        <v>321</v>
      </c>
      <c r="B29" s="3" t="s">
        <v>16</v>
      </c>
      <c r="C29" s="3" t="s">
        <v>16</v>
      </c>
      <c r="D29" s="3" t="s">
        <v>16</v>
      </c>
      <c r="E29" s="3" t="s">
        <v>16</v>
      </c>
      <c r="F29" s="3" t="s">
        <v>16</v>
      </c>
      <c r="G29" s="3" t="s">
        <v>16</v>
      </c>
      <c r="H29" s="3" t="s">
        <v>16</v>
      </c>
    </row>
    <row r="30" ht="17.5" customHeight="1" spans="1:8" x14ac:dyDescent="0.25">
      <c r="A30" s="10" t="s">
        <v>346</v>
      </c>
      <c r="B30" s="10"/>
      <c r="C30" s="10"/>
      <c r="D30" s="10"/>
      <c r="E30" s="10"/>
      <c r="F30" s="10"/>
      <c r="G30" s="10"/>
      <c r="H30" s="10"/>
    </row>
    <row r="32" ht="19" customHeight="1" spans="1:8" x14ac:dyDescent="0.25">
      <c r="A32" s="5" t="s">
        <v>347</v>
      </c>
      <c r="B32" s="5"/>
      <c r="C32" s="5"/>
      <c r="D32" s="5"/>
      <c r="E32" s="5"/>
      <c r="F32" s="5"/>
      <c r="G32" s="5"/>
      <c r="H32" s="5"/>
    </row>
    <row r="33" ht="55" customHeight="1" spans="1:8" x14ac:dyDescent="0.25">
      <c r="A33" s="4" t="s">
        <v>486</v>
      </c>
      <c r="B33" s="4"/>
      <c r="C33" s="4"/>
      <c r="D33" s="4"/>
      <c r="E33" s="4"/>
      <c r="F33" s="4"/>
      <c r="G33" s="4"/>
      <c r="H33" s="4"/>
    </row>
    <row r="34" ht="30" customHeight="1" spans="1:8" x14ac:dyDescent="0.25">
      <c r="A34" s="4" t="s">
        <v>349</v>
      </c>
      <c r="B34" s="3" t="s">
        <v>16</v>
      </c>
      <c r="C34" s="3"/>
      <c r="D34" s="3"/>
      <c r="E34" s="3"/>
      <c r="F34" s="3"/>
      <c r="G34" s="3"/>
      <c r="H34" s="3"/>
    </row>
    <row r="35" ht="20" customHeight="1" spans="1:8" x14ac:dyDescent="0.25">
      <c r="A35" s="14" t="s">
        <v>350</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3:H23"/>
    <mergeCell ref="A25:H25"/>
    <mergeCell ref="A30:H30"/>
    <mergeCell ref="A32:H32"/>
    <mergeCell ref="A33:H33"/>
    <mergeCell ref="B34:H34"/>
    <mergeCell ref="A35:H35"/>
  </mergeCells>
  <pageSetup orientation="landscape" fitToWidth="1" fitToHeigh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487</v>
      </c>
      <c r="B1" s="11"/>
      <c r="C1" s="11"/>
      <c r="D1" s="11"/>
      <c r="E1" s="11"/>
      <c r="F1" s="11"/>
      <c r="G1" s="12" t="s">
        <v>488</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466</v>
      </c>
      <c r="C6" s="4"/>
      <c r="D6" s="4"/>
      <c r="E6" s="4"/>
      <c r="F6" s="4"/>
      <c r="G6" s="4"/>
      <c r="H6" s="4"/>
    </row>
    <row r="8" ht="19" customHeight="1" spans="1:8" x14ac:dyDescent="0.25">
      <c r="A8" s="5" t="s">
        <v>281</v>
      </c>
      <c r="B8" s="5"/>
      <c r="C8" s="5"/>
      <c r="D8" s="5"/>
      <c r="E8" s="5"/>
      <c r="F8" s="5"/>
      <c r="G8" s="5"/>
      <c r="H8" s="5"/>
    </row>
    <row r="9" ht="17.5" customHeight="1" spans="1:8" x14ac:dyDescent="0.25">
      <c r="A9" s="24" t="s">
        <v>489</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55" customHeight="1" spans="1:8" x14ac:dyDescent="0.25">
      <c r="A11" s="8" t="s">
        <v>289</v>
      </c>
      <c r="B11" s="8" t="s">
        <v>297</v>
      </c>
      <c r="C11" s="4" t="s">
        <v>490</v>
      </c>
      <c r="D11" s="8" t="s">
        <v>424</v>
      </c>
      <c r="E11" s="8" t="s">
        <v>200</v>
      </c>
      <c r="F11" s="4" t="s">
        <v>382</v>
      </c>
      <c r="G11" s="4"/>
      <c r="H11" s="4"/>
    </row>
    <row r="12" ht="42.5" customHeight="1" spans="1:8" x14ac:dyDescent="0.25">
      <c r="A12" s="8" t="s">
        <v>294</v>
      </c>
      <c r="B12" s="8" t="s">
        <v>297</v>
      </c>
      <c r="C12" s="4" t="s">
        <v>491</v>
      </c>
      <c r="D12" s="8" t="s">
        <v>370</v>
      </c>
      <c r="E12" s="8" t="s">
        <v>200</v>
      </c>
      <c r="F12" s="4" t="s">
        <v>492</v>
      </c>
      <c r="G12" s="4"/>
      <c r="H12" s="4"/>
    </row>
    <row r="13" ht="67.5" customHeight="1" spans="1:8" x14ac:dyDescent="0.25">
      <c r="A13" s="8" t="s">
        <v>296</v>
      </c>
      <c r="B13" s="8" t="s">
        <v>290</v>
      </c>
      <c r="C13" s="4" t="s">
        <v>493</v>
      </c>
      <c r="D13" s="8" t="s">
        <v>494</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80" customHeight="1" spans="1:8" x14ac:dyDescent="0.25">
      <c r="A17" s="8" t="s">
        <v>312</v>
      </c>
      <c r="B17" s="8" t="s">
        <v>318</v>
      </c>
      <c r="C17" s="4" t="s">
        <v>495</v>
      </c>
      <c r="D17" s="8" t="s">
        <v>323</v>
      </c>
      <c r="E17" s="4" t="s">
        <v>496</v>
      </c>
      <c r="F17" s="3" t="s">
        <v>16</v>
      </c>
      <c r="G17" s="9" t="s">
        <v>16</v>
      </c>
      <c r="H17" s="9" t="s">
        <v>16</v>
      </c>
    </row>
    <row r="18" ht="155" customHeight="1" spans="1:8" x14ac:dyDescent="0.25">
      <c r="A18" s="8" t="s">
        <v>317</v>
      </c>
      <c r="B18" s="8" t="s">
        <v>318</v>
      </c>
      <c r="C18" s="4" t="s">
        <v>497</v>
      </c>
      <c r="D18" s="8" t="s">
        <v>315</v>
      </c>
      <c r="E18" s="4" t="s">
        <v>498</v>
      </c>
      <c r="F18" s="3" t="s">
        <v>16</v>
      </c>
      <c r="G18" s="9" t="s">
        <v>16</v>
      </c>
      <c r="H18" s="9" t="s">
        <v>16</v>
      </c>
    </row>
    <row r="19" ht="205" customHeight="1" spans="1:8" x14ac:dyDescent="0.25">
      <c r="A19" s="8" t="s">
        <v>321</v>
      </c>
      <c r="B19" s="8" t="s">
        <v>318</v>
      </c>
      <c r="C19" s="4" t="s">
        <v>499</v>
      </c>
      <c r="D19" s="8" t="s">
        <v>362</v>
      </c>
      <c r="E19" s="4" t="s">
        <v>500</v>
      </c>
      <c r="F19" s="3" t="s">
        <v>16</v>
      </c>
      <c r="G19" s="9" t="s">
        <v>16</v>
      </c>
      <c r="H19" s="9" t="s">
        <v>16</v>
      </c>
    </row>
    <row r="20" ht="130" customHeight="1" spans="1:8" x14ac:dyDescent="0.25">
      <c r="A20" s="8" t="s">
        <v>325</v>
      </c>
      <c r="B20" s="8" t="s">
        <v>326</v>
      </c>
      <c r="C20" s="4" t="s">
        <v>501</v>
      </c>
      <c r="D20" s="8" t="s">
        <v>502</v>
      </c>
      <c r="E20" s="4" t="s">
        <v>503</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42.5" customHeight="1" spans="1:8" x14ac:dyDescent="0.25">
      <c r="A30" s="4" t="s">
        <v>504</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505</v>
      </c>
      <c r="B1" s="11"/>
      <c r="C1" s="11"/>
      <c r="D1" s="11"/>
      <c r="E1" s="11"/>
      <c r="F1" s="11"/>
      <c r="G1" s="12" t="s">
        <v>506</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466</v>
      </c>
      <c r="C6" s="4"/>
      <c r="D6" s="4"/>
      <c r="E6" s="4"/>
      <c r="F6" s="4"/>
      <c r="G6" s="4"/>
      <c r="H6" s="4"/>
    </row>
    <row r="8" ht="19" customHeight="1" spans="1:8" x14ac:dyDescent="0.25">
      <c r="A8" s="5" t="s">
        <v>281</v>
      </c>
      <c r="B8" s="5"/>
      <c r="C8" s="5"/>
      <c r="D8" s="5"/>
      <c r="E8" s="5"/>
      <c r="F8" s="5"/>
      <c r="G8" s="5"/>
      <c r="H8" s="5"/>
    </row>
    <row r="9" ht="17.5" customHeight="1" spans="1:8" x14ac:dyDescent="0.25">
      <c r="A9" s="24" t="s">
        <v>507</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105" customHeight="1" spans="1:8" x14ac:dyDescent="0.25">
      <c r="A11" s="8" t="s">
        <v>289</v>
      </c>
      <c r="B11" s="8" t="s">
        <v>297</v>
      </c>
      <c r="C11" s="4" t="s">
        <v>508</v>
      </c>
      <c r="D11" s="8" t="s">
        <v>331</v>
      </c>
      <c r="E11" s="8" t="s">
        <v>199</v>
      </c>
      <c r="F11" s="4" t="s">
        <v>509</v>
      </c>
      <c r="G11" s="4"/>
      <c r="H11" s="4"/>
    </row>
    <row r="12" ht="67.5" customHeight="1" spans="1:8" x14ac:dyDescent="0.25">
      <c r="A12" s="8" t="s">
        <v>294</v>
      </c>
      <c r="B12" s="8" t="s">
        <v>290</v>
      </c>
      <c r="C12" s="4" t="s">
        <v>510</v>
      </c>
      <c r="D12" s="8" t="s">
        <v>331</v>
      </c>
      <c r="E12" s="8" t="s">
        <v>200</v>
      </c>
      <c r="F12" s="4" t="s">
        <v>509</v>
      </c>
      <c r="G12" s="4"/>
      <c r="H12" s="4"/>
    </row>
    <row r="13" ht="55" customHeight="1" spans="1:8" x14ac:dyDescent="0.25">
      <c r="A13" s="8" t="s">
        <v>296</v>
      </c>
      <c r="B13" s="8" t="s">
        <v>297</v>
      </c>
      <c r="C13" s="4" t="s">
        <v>511</v>
      </c>
      <c r="D13" s="8" t="s">
        <v>359</v>
      </c>
      <c r="E13" s="8" t="s">
        <v>200</v>
      </c>
      <c r="F13" s="4" t="s">
        <v>509</v>
      </c>
      <c r="G13" s="4"/>
      <c r="H13" s="4"/>
    </row>
    <row r="14" ht="55" customHeight="1" spans="1:8" x14ac:dyDescent="0.25">
      <c r="A14" s="8" t="s">
        <v>301</v>
      </c>
      <c r="B14" s="8" t="s">
        <v>297</v>
      </c>
      <c r="C14" s="4" t="s">
        <v>512</v>
      </c>
      <c r="D14" s="8" t="s">
        <v>303</v>
      </c>
      <c r="E14" s="8" t="s">
        <v>204</v>
      </c>
      <c r="F14" s="4" t="s">
        <v>428</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217.5" customHeight="1" spans="1:8" x14ac:dyDescent="0.25">
      <c r="A18" s="8" t="s">
        <v>312</v>
      </c>
      <c r="B18" s="8" t="s">
        <v>318</v>
      </c>
      <c r="C18" s="4" t="s">
        <v>513</v>
      </c>
      <c r="D18" s="8" t="s">
        <v>331</v>
      </c>
      <c r="E18" s="4" t="s">
        <v>514</v>
      </c>
      <c r="F18" s="3" t="s">
        <v>16</v>
      </c>
      <c r="G18" s="9" t="s">
        <v>16</v>
      </c>
      <c r="H18" s="9" t="s">
        <v>16</v>
      </c>
    </row>
    <row r="19" ht="155" customHeight="1" spans="1:8" x14ac:dyDescent="0.25">
      <c r="A19" s="8" t="s">
        <v>317</v>
      </c>
      <c r="B19" s="8" t="s">
        <v>318</v>
      </c>
      <c r="C19" s="4" t="s">
        <v>515</v>
      </c>
      <c r="D19" s="8" t="s">
        <v>331</v>
      </c>
      <c r="E19" s="4" t="s">
        <v>516</v>
      </c>
      <c r="F19" s="3" t="s">
        <v>16</v>
      </c>
      <c r="G19" s="9" t="s">
        <v>16</v>
      </c>
      <c r="H19" s="9" t="s">
        <v>16</v>
      </c>
    </row>
    <row r="20" ht="167.5" customHeight="1" spans="1:8" x14ac:dyDescent="0.25">
      <c r="A20" s="8" t="s">
        <v>321</v>
      </c>
      <c r="B20" s="8" t="s">
        <v>318</v>
      </c>
      <c r="C20" s="4" t="s">
        <v>517</v>
      </c>
      <c r="D20" s="8" t="s">
        <v>323</v>
      </c>
      <c r="E20" s="4" t="s">
        <v>518</v>
      </c>
      <c r="F20" s="3" t="s">
        <v>16</v>
      </c>
      <c r="G20" s="9" t="s">
        <v>16</v>
      </c>
      <c r="H20" s="9" t="s">
        <v>16</v>
      </c>
    </row>
    <row r="21" ht="155" customHeight="1" spans="1:8" x14ac:dyDescent="0.25">
      <c r="A21" s="8" t="s">
        <v>325</v>
      </c>
      <c r="B21" s="8" t="s">
        <v>318</v>
      </c>
      <c r="C21" s="4" t="s">
        <v>519</v>
      </c>
      <c r="D21" s="8" t="s">
        <v>303</v>
      </c>
      <c r="E21" s="4" t="s">
        <v>520</v>
      </c>
      <c r="F21" s="3" t="s">
        <v>16</v>
      </c>
      <c r="G21" s="9" t="s">
        <v>16</v>
      </c>
      <c r="H21" s="9" t="s">
        <v>16</v>
      </c>
    </row>
    <row r="22" ht="155" customHeight="1" spans="1:8" x14ac:dyDescent="0.25">
      <c r="A22" s="8" t="s">
        <v>329</v>
      </c>
      <c r="B22" s="8" t="s">
        <v>326</v>
      </c>
      <c r="C22" s="4" t="s">
        <v>521</v>
      </c>
      <c r="D22" s="8" t="s">
        <v>299</v>
      </c>
      <c r="E22" s="4" t="s">
        <v>522</v>
      </c>
      <c r="F22" s="3" t="s">
        <v>16</v>
      </c>
      <c r="G22" s="9" t="s">
        <v>16</v>
      </c>
      <c r="H22" s="9" t="s">
        <v>16</v>
      </c>
    </row>
    <row r="23" ht="30" customHeight="1" spans="1:8" x14ac:dyDescent="0.25">
      <c r="A23" s="10" t="s">
        <v>336</v>
      </c>
      <c r="B23" s="10"/>
      <c r="C23" s="10"/>
      <c r="D23" s="10"/>
      <c r="E23" s="10"/>
      <c r="F23" s="10"/>
      <c r="G23" s="10"/>
      <c r="H23" s="10"/>
    </row>
    <row r="25" ht="19" customHeight="1" spans="1:8" x14ac:dyDescent="0.25">
      <c r="A25" s="5" t="s">
        <v>337</v>
      </c>
      <c r="B25" s="5"/>
      <c r="C25" s="5"/>
      <c r="D25" s="5"/>
      <c r="E25" s="5"/>
      <c r="F25" s="5"/>
      <c r="G25" s="5"/>
      <c r="H25" s="5"/>
    </row>
    <row r="26" ht="30" customHeight="1" spans="1:8" x14ac:dyDescent="0.25">
      <c r="A26" s="6" t="s">
        <v>283</v>
      </c>
      <c r="B26" s="6" t="s">
        <v>338</v>
      </c>
      <c r="C26" s="7" t="s">
        <v>339</v>
      </c>
      <c r="D26" s="6" t="s">
        <v>112</v>
      </c>
      <c r="E26" s="6" t="s">
        <v>284</v>
      </c>
      <c r="F26" s="6" t="s">
        <v>340</v>
      </c>
      <c r="G26" s="6" t="s">
        <v>341</v>
      </c>
      <c r="H26" s="6" t="s">
        <v>311</v>
      </c>
    </row>
    <row r="27" ht="17.5" customHeight="1" spans="1:8" x14ac:dyDescent="0.25">
      <c r="A27" s="8" t="s">
        <v>312</v>
      </c>
      <c r="B27" s="3" t="s">
        <v>16</v>
      </c>
      <c r="C27" s="3" t="s">
        <v>16</v>
      </c>
      <c r="D27" s="3" t="s">
        <v>16</v>
      </c>
      <c r="E27" s="3" t="s">
        <v>16</v>
      </c>
      <c r="F27" s="3" t="s">
        <v>16</v>
      </c>
      <c r="G27" s="3" t="s">
        <v>16</v>
      </c>
      <c r="H27" s="3" t="s">
        <v>16</v>
      </c>
    </row>
    <row r="28" ht="17.5" customHeight="1" spans="1:8" x14ac:dyDescent="0.25">
      <c r="A28" s="8" t="s">
        <v>317</v>
      </c>
      <c r="B28" s="3" t="s">
        <v>16</v>
      </c>
      <c r="C28" s="3" t="s">
        <v>16</v>
      </c>
      <c r="D28" s="3" t="s">
        <v>16</v>
      </c>
      <c r="E28" s="3" t="s">
        <v>16</v>
      </c>
      <c r="F28" s="3" t="s">
        <v>16</v>
      </c>
      <c r="G28" s="3" t="s">
        <v>16</v>
      </c>
      <c r="H28" s="3" t="s">
        <v>16</v>
      </c>
    </row>
    <row r="29" ht="17.5" customHeight="1" spans="1:8" x14ac:dyDescent="0.25">
      <c r="A29" s="10" t="s">
        <v>346</v>
      </c>
      <c r="B29" s="10"/>
      <c r="C29" s="10"/>
      <c r="D29" s="10"/>
      <c r="E29" s="10"/>
      <c r="F29" s="10"/>
      <c r="G29" s="10"/>
      <c r="H29" s="10"/>
    </row>
    <row r="31" ht="19" customHeight="1" spans="1:8" x14ac:dyDescent="0.25">
      <c r="A31" s="5" t="s">
        <v>347</v>
      </c>
      <c r="B31" s="5"/>
      <c r="C31" s="5"/>
      <c r="D31" s="5"/>
      <c r="E31" s="5"/>
      <c r="F31" s="5"/>
      <c r="G31" s="5"/>
      <c r="H31" s="5"/>
    </row>
    <row r="32" ht="42.5" customHeight="1" spans="1:8" x14ac:dyDescent="0.25">
      <c r="A32" s="4" t="s">
        <v>523</v>
      </c>
      <c r="B32" s="4"/>
      <c r="C32" s="4"/>
      <c r="D32" s="4"/>
      <c r="E32" s="4"/>
      <c r="F32" s="4"/>
      <c r="G32" s="4"/>
      <c r="H32" s="4"/>
    </row>
    <row r="33" ht="30" customHeight="1" spans="1:8" x14ac:dyDescent="0.25">
      <c r="A33" s="4" t="s">
        <v>349</v>
      </c>
      <c r="B33" s="3" t="s">
        <v>16</v>
      </c>
      <c r="C33" s="3"/>
      <c r="D33" s="3"/>
      <c r="E33" s="3"/>
      <c r="F33" s="3"/>
      <c r="G33" s="3"/>
      <c r="H33" s="3"/>
    </row>
    <row r="34" ht="20" customHeight="1" spans="1:8" x14ac:dyDescent="0.25">
      <c r="A34" s="14" t="s">
        <v>350</v>
      </c>
      <c r="B34" s="14"/>
      <c r="C34" s="14"/>
      <c r="D34" s="14"/>
      <c r="E34" s="14"/>
      <c r="F34" s="14"/>
      <c r="G34" s="14"/>
      <c r="H34"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3:H23"/>
    <mergeCell ref="A25:H25"/>
    <mergeCell ref="A29:H29"/>
    <mergeCell ref="A31:H31"/>
    <mergeCell ref="A32:H32"/>
    <mergeCell ref="B33:H33"/>
    <mergeCell ref="A34:H34"/>
  </mergeCells>
  <pageSetup orientation="landscape" fitToWidth="1" fitToHeigh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524</v>
      </c>
      <c r="B1" s="11"/>
      <c r="C1" s="11"/>
      <c r="D1" s="11"/>
      <c r="E1" s="11"/>
      <c r="F1" s="11"/>
      <c r="G1" s="12" t="s">
        <v>525</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526</v>
      </c>
      <c r="C6" s="4"/>
      <c r="D6" s="4"/>
      <c r="E6" s="4"/>
      <c r="F6" s="4"/>
      <c r="G6" s="4"/>
      <c r="H6" s="4"/>
    </row>
    <row r="8" ht="19" customHeight="1" spans="1:8" x14ac:dyDescent="0.25">
      <c r="A8" s="5" t="s">
        <v>281</v>
      </c>
      <c r="B8" s="5"/>
      <c r="C8" s="5"/>
      <c r="D8" s="5"/>
      <c r="E8" s="5"/>
      <c r="F8" s="5"/>
      <c r="G8" s="5"/>
      <c r="H8" s="5"/>
    </row>
    <row r="9" ht="17.5" customHeight="1" spans="1:8" x14ac:dyDescent="0.25">
      <c r="A9" s="24" t="s">
        <v>527</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67.5" customHeight="1" spans="1:8" x14ac:dyDescent="0.25">
      <c r="A11" s="8" t="s">
        <v>289</v>
      </c>
      <c r="B11" s="8" t="s">
        <v>297</v>
      </c>
      <c r="C11" s="4" t="s">
        <v>528</v>
      </c>
      <c r="D11" s="8" t="s">
        <v>502</v>
      </c>
      <c r="E11" s="8" t="s">
        <v>200</v>
      </c>
      <c r="F11" s="4" t="s">
        <v>529</v>
      </c>
      <c r="G11" s="4"/>
      <c r="H11" s="4"/>
    </row>
    <row r="12" ht="80" customHeight="1" spans="1:8" x14ac:dyDescent="0.25">
      <c r="A12" s="8" t="s">
        <v>294</v>
      </c>
      <c r="B12" s="8" t="s">
        <v>297</v>
      </c>
      <c r="C12" s="4" t="s">
        <v>530</v>
      </c>
      <c r="D12" s="8" t="s">
        <v>359</v>
      </c>
      <c r="E12" s="8" t="s">
        <v>200</v>
      </c>
      <c r="F12" s="4" t="s">
        <v>531</v>
      </c>
      <c r="G12" s="4"/>
      <c r="H12" s="4"/>
    </row>
    <row r="13" ht="67.5" customHeight="1" spans="1:8" x14ac:dyDescent="0.25">
      <c r="A13" s="8" t="s">
        <v>296</v>
      </c>
      <c r="B13" s="8" t="s">
        <v>297</v>
      </c>
      <c r="C13" s="4" t="s">
        <v>532</v>
      </c>
      <c r="D13" s="8" t="s">
        <v>533</v>
      </c>
      <c r="E13" s="8" t="s">
        <v>200</v>
      </c>
      <c r="F13" s="4" t="s">
        <v>534</v>
      </c>
      <c r="G13" s="4"/>
      <c r="H13" s="4"/>
    </row>
    <row r="14" ht="80" customHeight="1" spans="1:8" x14ac:dyDescent="0.25">
      <c r="A14" s="8" t="s">
        <v>301</v>
      </c>
      <c r="B14" s="8" t="s">
        <v>290</v>
      </c>
      <c r="C14" s="4" t="s">
        <v>535</v>
      </c>
      <c r="D14" s="8" t="s">
        <v>370</v>
      </c>
      <c r="E14" s="8" t="s">
        <v>199</v>
      </c>
      <c r="F14" s="4" t="s">
        <v>536</v>
      </c>
      <c r="G14" s="4"/>
      <c r="H14" s="4"/>
    </row>
    <row r="15" ht="55" customHeight="1" spans="1:8" x14ac:dyDescent="0.25">
      <c r="A15" s="8" t="s">
        <v>537</v>
      </c>
      <c r="B15" s="8" t="s">
        <v>297</v>
      </c>
      <c r="C15" s="4" t="s">
        <v>538</v>
      </c>
      <c r="D15" s="8" t="s">
        <v>539</v>
      </c>
      <c r="E15" s="8" t="s">
        <v>200</v>
      </c>
      <c r="F15" s="4" t="s">
        <v>529</v>
      </c>
      <c r="G15" s="4"/>
      <c r="H15" s="4"/>
    </row>
    <row r="17" ht="19" customHeight="1" spans="1:8" x14ac:dyDescent="0.25">
      <c r="A17" s="5" t="s">
        <v>305</v>
      </c>
      <c r="B17" s="5"/>
      <c r="C17" s="5"/>
      <c r="D17" s="5"/>
      <c r="E17" s="5"/>
      <c r="F17" s="5"/>
      <c r="G17" s="5"/>
      <c r="H17" s="5"/>
    </row>
    <row r="18" ht="30" customHeight="1" spans="1:8" x14ac:dyDescent="0.25">
      <c r="A18" s="6" t="s">
        <v>283</v>
      </c>
      <c r="B18" s="6" t="s">
        <v>306</v>
      </c>
      <c r="C18" s="7" t="s">
        <v>307</v>
      </c>
      <c r="D18" s="6" t="s">
        <v>286</v>
      </c>
      <c r="E18" s="7" t="s">
        <v>308</v>
      </c>
      <c r="F18" s="7" t="s">
        <v>309</v>
      </c>
      <c r="G18" s="6" t="s">
        <v>310</v>
      </c>
      <c r="H18" s="6" t="s">
        <v>311</v>
      </c>
    </row>
    <row r="19" ht="180" customHeight="1" spans="1:8" x14ac:dyDescent="0.25">
      <c r="A19" s="8" t="s">
        <v>312</v>
      </c>
      <c r="B19" s="8" t="s">
        <v>313</v>
      </c>
      <c r="C19" s="4" t="s">
        <v>540</v>
      </c>
      <c r="D19" s="8" t="s">
        <v>315</v>
      </c>
      <c r="E19" s="4" t="s">
        <v>541</v>
      </c>
      <c r="F19" s="3" t="s">
        <v>16</v>
      </c>
      <c r="G19" s="9" t="s">
        <v>16</v>
      </c>
      <c r="H19" s="9" t="s">
        <v>16</v>
      </c>
    </row>
    <row r="20" ht="217.5" customHeight="1" spans="1:8" x14ac:dyDescent="0.25">
      <c r="A20" s="8" t="s">
        <v>317</v>
      </c>
      <c r="B20" s="8" t="s">
        <v>318</v>
      </c>
      <c r="C20" s="4" t="s">
        <v>542</v>
      </c>
      <c r="D20" s="8" t="s">
        <v>323</v>
      </c>
      <c r="E20" s="4" t="s">
        <v>543</v>
      </c>
      <c r="F20" s="3" t="s">
        <v>16</v>
      </c>
      <c r="G20" s="9" t="s">
        <v>16</v>
      </c>
      <c r="H20" s="9" t="s">
        <v>16</v>
      </c>
    </row>
    <row r="21" ht="117.5" customHeight="1" spans="1:8" x14ac:dyDescent="0.25">
      <c r="A21" s="8" t="s">
        <v>321</v>
      </c>
      <c r="B21" s="8" t="s">
        <v>318</v>
      </c>
      <c r="C21" s="4" t="s">
        <v>544</v>
      </c>
      <c r="D21" s="8" t="s">
        <v>502</v>
      </c>
      <c r="E21" s="4" t="s">
        <v>545</v>
      </c>
      <c r="F21" s="3" t="s">
        <v>16</v>
      </c>
      <c r="G21" s="9" t="s">
        <v>16</v>
      </c>
      <c r="H21" s="9" t="s">
        <v>16</v>
      </c>
    </row>
    <row r="22" ht="155" customHeight="1" spans="1:8" x14ac:dyDescent="0.25">
      <c r="A22" s="8" t="s">
        <v>325</v>
      </c>
      <c r="B22" s="8" t="s">
        <v>318</v>
      </c>
      <c r="C22" s="4" t="s">
        <v>546</v>
      </c>
      <c r="D22" s="8" t="s">
        <v>359</v>
      </c>
      <c r="E22" s="4" t="s">
        <v>547</v>
      </c>
      <c r="F22" s="3" t="s">
        <v>16</v>
      </c>
      <c r="G22" s="9" t="s">
        <v>16</v>
      </c>
      <c r="H22" s="9" t="s">
        <v>16</v>
      </c>
    </row>
    <row r="23" ht="142.5" customHeight="1" spans="1:8" x14ac:dyDescent="0.25">
      <c r="A23" s="8" t="s">
        <v>329</v>
      </c>
      <c r="B23" s="8" t="s">
        <v>318</v>
      </c>
      <c r="C23" s="4" t="s">
        <v>548</v>
      </c>
      <c r="D23" s="8" t="s">
        <v>315</v>
      </c>
      <c r="E23" s="4" t="s">
        <v>549</v>
      </c>
      <c r="F23" s="3" t="s">
        <v>16</v>
      </c>
      <c r="G23" s="9" t="s">
        <v>16</v>
      </c>
      <c r="H23" s="9" t="s">
        <v>16</v>
      </c>
    </row>
    <row r="24" ht="117.5" customHeight="1" spans="1:8" x14ac:dyDescent="0.25">
      <c r="A24" s="8" t="s">
        <v>333</v>
      </c>
      <c r="B24" s="8" t="s">
        <v>318</v>
      </c>
      <c r="C24" s="4" t="s">
        <v>550</v>
      </c>
      <c r="D24" s="8" t="s">
        <v>551</v>
      </c>
      <c r="E24" s="4" t="s">
        <v>552</v>
      </c>
      <c r="F24" s="3" t="s">
        <v>16</v>
      </c>
      <c r="G24" s="9" t="s">
        <v>16</v>
      </c>
      <c r="H24" s="9" t="s">
        <v>16</v>
      </c>
    </row>
    <row r="25" ht="142.5" customHeight="1" spans="1:8" x14ac:dyDescent="0.25">
      <c r="A25" s="8" t="s">
        <v>553</v>
      </c>
      <c r="B25" s="8" t="s">
        <v>326</v>
      </c>
      <c r="C25" s="4" t="s">
        <v>554</v>
      </c>
      <c r="D25" s="8" t="s">
        <v>323</v>
      </c>
      <c r="E25" s="4" t="s">
        <v>555</v>
      </c>
      <c r="F25" s="3" t="s">
        <v>16</v>
      </c>
      <c r="G25" s="9" t="s">
        <v>16</v>
      </c>
      <c r="H25" s="9" t="s">
        <v>16</v>
      </c>
    </row>
    <row r="26" ht="30" customHeight="1" spans="1:8" x14ac:dyDescent="0.25">
      <c r="A26" s="10" t="s">
        <v>336</v>
      </c>
      <c r="B26" s="10"/>
      <c r="C26" s="10"/>
      <c r="D26" s="10"/>
      <c r="E26" s="10"/>
      <c r="F26" s="10"/>
      <c r="G26" s="10"/>
      <c r="H26" s="10"/>
    </row>
    <row r="28" ht="19" customHeight="1" spans="1:8" x14ac:dyDescent="0.25">
      <c r="A28" s="5" t="s">
        <v>337</v>
      </c>
      <c r="B28" s="5"/>
      <c r="C28" s="5"/>
      <c r="D28" s="5"/>
      <c r="E28" s="5"/>
      <c r="F28" s="5"/>
      <c r="G28" s="5"/>
      <c r="H28" s="5"/>
    </row>
    <row r="29" ht="30" customHeight="1" spans="1:8" x14ac:dyDescent="0.25">
      <c r="A29" s="6" t="s">
        <v>283</v>
      </c>
      <c r="B29" s="6" t="s">
        <v>338</v>
      </c>
      <c r="C29" s="7" t="s">
        <v>339</v>
      </c>
      <c r="D29" s="6" t="s">
        <v>112</v>
      </c>
      <c r="E29" s="6" t="s">
        <v>284</v>
      </c>
      <c r="F29" s="6" t="s">
        <v>340</v>
      </c>
      <c r="G29" s="6" t="s">
        <v>341</v>
      </c>
      <c r="H29" s="6" t="s">
        <v>311</v>
      </c>
    </row>
    <row r="30" ht="17.5" customHeight="1" spans="1:8" x14ac:dyDescent="0.25">
      <c r="A30" s="8" t="s">
        <v>312</v>
      </c>
      <c r="B30" s="3" t="s">
        <v>16</v>
      </c>
      <c r="C30" s="3" t="s">
        <v>16</v>
      </c>
      <c r="D30" s="3" t="s">
        <v>16</v>
      </c>
      <c r="E30" s="3" t="s">
        <v>16</v>
      </c>
      <c r="F30" s="3" t="s">
        <v>16</v>
      </c>
      <c r="G30" s="3" t="s">
        <v>16</v>
      </c>
      <c r="H30" s="3" t="s">
        <v>16</v>
      </c>
    </row>
    <row r="31" ht="17.5" customHeight="1" spans="1:8" x14ac:dyDescent="0.25">
      <c r="A31" s="8" t="s">
        <v>317</v>
      </c>
      <c r="B31" s="3" t="s">
        <v>16</v>
      </c>
      <c r="C31" s="3" t="s">
        <v>16</v>
      </c>
      <c r="D31" s="3" t="s">
        <v>16</v>
      </c>
      <c r="E31" s="3" t="s">
        <v>16</v>
      </c>
      <c r="F31" s="3" t="s">
        <v>16</v>
      </c>
      <c r="G31" s="3" t="s">
        <v>16</v>
      </c>
      <c r="H31" s="3" t="s">
        <v>16</v>
      </c>
    </row>
    <row r="32" ht="17.5" customHeight="1" spans="1:8" x14ac:dyDescent="0.25">
      <c r="A32" s="10" t="s">
        <v>346</v>
      </c>
      <c r="B32" s="10"/>
      <c r="C32" s="10"/>
      <c r="D32" s="10"/>
      <c r="E32" s="10"/>
      <c r="F32" s="10"/>
      <c r="G32" s="10"/>
      <c r="H32" s="10"/>
    </row>
    <row r="34" ht="19" customHeight="1" spans="1:8" x14ac:dyDescent="0.25">
      <c r="A34" s="5" t="s">
        <v>347</v>
      </c>
      <c r="B34" s="5"/>
      <c r="C34" s="5"/>
      <c r="D34" s="5"/>
      <c r="E34" s="5"/>
      <c r="F34" s="5"/>
      <c r="G34" s="5"/>
      <c r="H34" s="5"/>
    </row>
    <row r="35" ht="42.5" customHeight="1" spans="1:8" x14ac:dyDescent="0.25">
      <c r="A35" s="4" t="s">
        <v>556</v>
      </c>
      <c r="B35" s="4"/>
      <c r="C35" s="4"/>
      <c r="D35" s="4"/>
      <c r="E35" s="4"/>
      <c r="F35" s="4"/>
      <c r="G35" s="4"/>
      <c r="H35" s="4"/>
    </row>
    <row r="36" ht="30" customHeight="1" spans="1:8" x14ac:dyDescent="0.25">
      <c r="A36" s="4" t="s">
        <v>349</v>
      </c>
      <c r="B36" s="3" t="s">
        <v>16</v>
      </c>
      <c r="C36" s="3"/>
      <c r="D36" s="3"/>
      <c r="E36" s="3"/>
      <c r="F36" s="3"/>
      <c r="G36" s="3"/>
      <c r="H36" s="3"/>
    </row>
    <row r="37" ht="20" customHeight="1" spans="1:8" x14ac:dyDescent="0.25">
      <c r="A37" s="14" t="s">
        <v>350</v>
      </c>
      <c r="B37" s="14"/>
      <c r="C37" s="14"/>
      <c r="D37" s="14"/>
      <c r="E37" s="14"/>
      <c r="F37" s="14"/>
      <c r="G37" s="14"/>
      <c r="H37"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6:H26"/>
    <mergeCell ref="A28:H28"/>
    <mergeCell ref="A32:H32"/>
    <mergeCell ref="A34:H34"/>
    <mergeCell ref="A35:H35"/>
    <mergeCell ref="B36:H36"/>
    <mergeCell ref="A37:H37"/>
  </mergeCells>
  <pageSetup orientation="landscape" fitToWidth="1" fitToHeight="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557</v>
      </c>
      <c r="B1" s="11"/>
      <c r="C1" s="11"/>
      <c r="D1" s="11"/>
      <c r="E1" s="11"/>
      <c r="F1" s="11"/>
      <c r="G1" s="12" t="s">
        <v>558</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526</v>
      </c>
      <c r="C6" s="4"/>
      <c r="D6" s="4"/>
      <c r="E6" s="4"/>
      <c r="F6" s="4"/>
      <c r="G6" s="4"/>
      <c r="H6" s="4"/>
    </row>
    <row r="8" ht="19" customHeight="1" spans="1:8" x14ac:dyDescent="0.25">
      <c r="A8" s="5" t="s">
        <v>281</v>
      </c>
      <c r="B8" s="5"/>
      <c r="C8" s="5"/>
      <c r="D8" s="5"/>
      <c r="E8" s="5"/>
      <c r="F8" s="5"/>
      <c r="G8" s="5"/>
      <c r="H8" s="5"/>
    </row>
    <row r="9" ht="17.5" customHeight="1" spans="1:8" x14ac:dyDescent="0.25">
      <c r="A9" s="24" t="s">
        <v>559</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55" customHeight="1" spans="1:8" x14ac:dyDescent="0.25">
      <c r="A11" s="8" t="s">
        <v>289</v>
      </c>
      <c r="B11" s="8" t="s">
        <v>297</v>
      </c>
      <c r="C11" s="4" t="s">
        <v>560</v>
      </c>
      <c r="D11" s="8" t="s">
        <v>502</v>
      </c>
      <c r="E11" s="8" t="s">
        <v>200</v>
      </c>
      <c r="F11" s="4" t="s">
        <v>561</v>
      </c>
      <c r="G11" s="4"/>
      <c r="H11" s="4"/>
    </row>
    <row r="12" ht="92.5" customHeight="1" spans="1:8" x14ac:dyDescent="0.25">
      <c r="A12" s="8" t="s">
        <v>294</v>
      </c>
      <c r="B12" s="8" t="s">
        <v>297</v>
      </c>
      <c r="C12" s="4" t="s">
        <v>562</v>
      </c>
      <c r="D12" s="8" t="s">
        <v>359</v>
      </c>
      <c r="E12" s="8" t="s">
        <v>199</v>
      </c>
      <c r="F12" s="4" t="s">
        <v>563</v>
      </c>
      <c r="G12" s="4"/>
      <c r="H12" s="4"/>
    </row>
    <row r="13" ht="67.5" customHeight="1" spans="1:8" x14ac:dyDescent="0.25">
      <c r="A13" s="8" t="s">
        <v>296</v>
      </c>
      <c r="B13" s="8" t="s">
        <v>290</v>
      </c>
      <c r="C13" s="4" t="s">
        <v>564</v>
      </c>
      <c r="D13" s="8" t="s">
        <v>359</v>
      </c>
      <c r="E13" s="8" t="s">
        <v>199</v>
      </c>
      <c r="F13" s="4" t="s">
        <v>563</v>
      </c>
      <c r="G13" s="4"/>
      <c r="H13" s="4"/>
    </row>
    <row r="14" ht="55" customHeight="1" spans="1:8" x14ac:dyDescent="0.25">
      <c r="A14" s="8" t="s">
        <v>301</v>
      </c>
      <c r="B14" s="8" t="s">
        <v>297</v>
      </c>
      <c r="C14" s="4" t="s">
        <v>565</v>
      </c>
      <c r="D14" s="8" t="s">
        <v>533</v>
      </c>
      <c r="E14" s="8" t="s">
        <v>200</v>
      </c>
      <c r="F14" s="4" t="s">
        <v>566</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155" customHeight="1" spans="1:8" x14ac:dyDescent="0.25">
      <c r="A18" s="8" t="s">
        <v>312</v>
      </c>
      <c r="B18" s="8" t="s">
        <v>313</v>
      </c>
      <c r="C18" s="4" t="s">
        <v>567</v>
      </c>
      <c r="D18" s="8" t="s">
        <v>359</v>
      </c>
      <c r="E18" s="4" t="s">
        <v>568</v>
      </c>
      <c r="F18" s="3" t="s">
        <v>16</v>
      </c>
      <c r="G18" s="9" t="s">
        <v>16</v>
      </c>
      <c r="H18" s="9" t="s">
        <v>16</v>
      </c>
    </row>
    <row r="19" ht="180" customHeight="1" spans="1:8" x14ac:dyDescent="0.25">
      <c r="A19" s="8" t="s">
        <v>317</v>
      </c>
      <c r="B19" s="8" t="s">
        <v>318</v>
      </c>
      <c r="C19" s="4" t="s">
        <v>569</v>
      </c>
      <c r="D19" s="8" t="s">
        <v>323</v>
      </c>
      <c r="E19" s="4" t="s">
        <v>570</v>
      </c>
      <c r="F19" s="3" t="s">
        <v>16</v>
      </c>
      <c r="G19" s="9" t="s">
        <v>16</v>
      </c>
      <c r="H19" s="9" t="s">
        <v>16</v>
      </c>
    </row>
    <row r="20" ht="192.5" customHeight="1" spans="1:8" x14ac:dyDescent="0.25">
      <c r="A20" s="8" t="s">
        <v>321</v>
      </c>
      <c r="B20" s="8" t="s">
        <v>318</v>
      </c>
      <c r="C20" s="4" t="s">
        <v>571</v>
      </c>
      <c r="D20" s="8" t="s">
        <v>359</v>
      </c>
      <c r="E20" s="4" t="s">
        <v>572</v>
      </c>
      <c r="F20" s="3" t="s">
        <v>16</v>
      </c>
      <c r="G20" s="9" t="s">
        <v>16</v>
      </c>
      <c r="H20" s="9" t="s">
        <v>16</v>
      </c>
    </row>
    <row r="21" ht="155" customHeight="1" spans="1:8" x14ac:dyDescent="0.25">
      <c r="A21" s="8" t="s">
        <v>325</v>
      </c>
      <c r="B21" s="8" t="s">
        <v>318</v>
      </c>
      <c r="C21" s="4" t="s">
        <v>573</v>
      </c>
      <c r="D21" s="8" t="s">
        <v>359</v>
      </c>
      <c r="E21" s="4" t="s">
        <v>574</v>
      </c>
      <c r="F21" s="3" t="s">
        <v>16</v>
      </c>
      <c r="G21" s="9" t="s">
        <v>16</v>
      </c>
      <c r="H21" s="9" t="s">
        <v>16</v>
      </c>
    </row>
    <row r="22" ht="130" customHeight="1" spans="1:8" x14ac:dyDescent="0.25">
      <c r="A22" s="8" t="s">
        <v>329</v>
      </c>
      <c r="B22" s="8" t="s">
        <v>318</v>
      </c>
      <c r="C22" s="4" t="s">
        <v>575</v>
      </c>
      <c r="D22" s="8" t="s">
        <v>533</v>
      </c>
      <c r="E22" s="4" t="s">
        <v>576</v>
      </c>
      <c r="F22" s="3" t="s">
        <v>16</v>
      </c>
      <c r="G22" s="9" t="s">
        <v>16</v>
      </c>
      <c r="H22" s="9" t="s">
        <v>16</v>
      </c>
    </row>
    <row r="23" ht="142.5" customHeight="1" spans="1:8" x14ac:dyDescent="0.25">
      <c r="A23" s="8" t="s">
        <v>333</v>
      </c>
      <c r="B23" s="8" t="s">
        <v>326</v>
      </c>
      <c r="C23" s="4" t="s">
        <v>577</v>
      </c>
      <c r="D23" s="8" t="s">
        <v>370</v>
      </c>
      <c r="E23" s="4" t="s">
        <v>578</v>
      </c>
      <c r="F23" s="3" t="s">
        <v>16</v>
      </c>
      <c r="G23" s="9" t="s">
        <v>16</v>
      </c>
      <c r="H23" s="9" t="s">
        <v>16</v>
      </c>
    </row>
    <row r="24" ht="30" customHeight="1" spans="1:8" x14ac:dyDescent="0.25">
      <c r="A24" s="10" t="s">
        <v>336</v>
      </c>
      <c r="B24" s="10"/>
      <c r="C24" s="10"/>
      <c r="D24" s="10"/>
      <c r="E24" s="10"/>
      <c r="F24" s="10"/>
      <c r="G24" s="10"/>
      <c r="H24" s="10"/>
    </row>
    <row r="26" ht="19" customHeight="1" spans="1:8" x14ac:dyDescent="0.25">
      <c r="A26" s="5" t="s">
        <v>337</v>
      </c>
      <c r="B26" s="5"/>
      <c r="C26" s="5"/>
      <c r="D26" s="5"/>
      <c r="E26" s="5"/>
      <c r="F26" s="5"/>
      <c r="G26" s="5"/>
      <c r="H26" s="5"/>
    </row>
    <row r="27" ht="30" customHeight="1" spans="1:8" x14ac:dyDescent="0.25">
      <c r="A27" s="6" t="s">
        <v>283</v>
      </c>
      <c r="B27" s="6" t="s">
        <v>338</v>
      </c>
      <c r="C27" s="7" t="s">
        <v>339</v>
      </c>
      <c r="D27" s="6" t="s">
        <v>112</v>
      </c>
      <c r="E27" s="6" t="s">
        <v>284</v>
      </c>
      <c r="F27" s="6" t="s">
        <v>340</v>
      </c>
      <c r="G27" s="6" t="s">
        <v>341</v>
      </c>
      <c r="H27" s="6" t="s">
        <v>311</v>
      </c>
    </row>
    <row r="28" ht="17.5" customHeight="1" spans="1:8" x14ac:dyDescent="0.25">
      <c r="A28" s="8" t="s">
        <v>312</v>
      </c>
      <c r="B28" s="3" t="s">
        <v>16</v>
      </c>
      <c r="C28" s="3" t="s">
        <v>16</v>
      </c>
      <c r="D28" s="3" t="s">
        <v>16</v>
      </c>
      <c r="E28" s="3" t="s">
        <v>16</v>
      </c>
      <c r="F28" s="3" t="s">
        <v>16</v>
      </c>
      <c r="G28" s="3" t="s">
        <v>16</v>
      </c>
      <c r="H28" s="3" t="s">
        <v>16</v>
      </c>
    </row>
    <row r="29" ht="17.5" customHeight="1" spans="1:8" x14ac:dyDescent="0.25">
      <c r="A29" s="8" t="s">
        <v>317</v>
      </c>
      <c r="B29" s="3" t="s">
        <v>16</v>
      </c>
      <c r="C29" s="3" t="s">
        <v>16</v>
      </c>
      <c r="D29" s="3" t="s">
        <v>16</v>
      </c>
      <c r="E29" s="3" t="s">
        <v>16</v>
      </c>
      <c r="F29" s="3" t="s">
        <v>16</v>
      </c>
      <c r="G29" s="3" t="s">
        <v>16</v>
      </c>
      <c r="H29" s="3" t="s">
        <v>16</v>
      </c>
    </row>
    <row r="30" ht="17.5" customHeight="1" spans="1:8" x14ac:dyDescent="0.25">
      <c r="A30" s="10" t="s">
        <v>346</v>
      </c>
      <c r="B30" s="10"/>
      <c r="C30" s="10"/>
      <c r="D30" s="10"/>
      <c r="E30" s="10"/>
      <c r="F30" s="10"/>
      <c r="G30" s="10"/>
      <c r="H30" s="10"/>
    </row>
    <row r="32" ht="19" customHeight="1" spans="1:8" x14ac:dyDescent="0.25">
      <c r="A32" s="5" t="s">
        <v>347</v>
      </c>
      <c r="B32" s="5"/>
      <c r="C32" s="5"/>
      <c r="D32" s="5"/>
      <c r="E32" s="5"/>
      <c r="F32" s="5"/>
      <c r="G32" s="5"/>
      <c r="H32" s="5"/>
    </row>
    <row r="33" ht="42.5" customHeight="1" spans="1:8" x14ac:dyDescent="0.25">
      <c r="A33" s="4" t="s">
        <v>579</v>
      </c>
      <c r="B33" s="4"/>
      <c r="C33" s="4"/>
      <c r="D33" s="4"/>
      <c r="E33" s="4"/>
      <c r="F33" s="4"/>
      <c r="G33" s="4"/>
      <c r="H33" s="4"/>
    </row>
    <row r="34" ht="30" customHeight="1" spans="1:8" x14ac:dyDescent="0.25">
      <c r="A34" s="4" t="s">
        <v>349</v>
      </c>
      <c r="B34" s="3" t="s">
        <v>16</v>
      </c>
      <c r="C34" s="3"/>
      <c r="D34" s="3"/>
      <c r="E34" s="3"/>
      <c r="F34" s="3"/>
      <c r="G34" s="3"/>
      <c r="H34" s="3"/>
    </row>
    <row r="35" ht="20" customHeight="1" spans="1:8" x14ac:dyDescent="0.25">
      <c r="A35" s="14" t="s">
        <v>350</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0:H30"/>
    <mergeCell ref="A32:H32"/>
    <mergeCell ref="A33:H33"/>
    <mergeCell ref="B34:H34"/>
    <mergeCell ref="A35:H35"/>
  </mergeCells>
  <pageSetup orientation="landscape" fitToWidth="1" fitToHeight="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580</v>
      </c>
      <c r="B1" s="11"/>
      <c r="C1" s="11"/>
      <c r="D1" s="11"/>
      <c r="E1" s="11"/>
      <c r="F1" s="11"/>
      <c r="G1" s="12" t="s">
        <v>581</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582</v>
      </c>
      <c r="B4" s="10"/>
      <c r="C4" s="10"/>
      <c r="D4" s="10"/>
      <c r="E4" s="10"/>
      <c r="F4" s="10"/>
      <c r="G4" s="10"/>
      <c r="H4" s="10"/>
    </row>
    <row r="6" ht="17.5" customHeight="1" spans="1:8" x14ac:dyDescent="0.25">
      <c r="A6" s="4" t="s">
        <v>279</v>
      </c>
      <c r="B6" s="4" t="s">
        <v>526</v>
      </c>
      <c r="C6" s="4"/>
      <c r="D6" s="4"/>
      <c r="E6" s="4"/>
      <c r="F6" s="4"/>
      <c r="G6" s="4"/>
      <c r="H6" s="4"/>
    </row>
    <row r="8" ht="19" customHeight="1" spans="1:8" x14ac:dyDescent="0.25">
      <c r="A8" s="5" t="s">
        <v>281</v>
      </c>
      <c r="B8" s="5"/>
      <c r="C8" s="5"/>
      <c r="D8" s="5"/>
      <c r="E8" s="5"/>
      <c r="F8" s="5"/>
      <c r="G8" s="5"/>
      <c r="H8" s="5"/>
    </row>
    <row r="9" ht="17.5" customHeight="1" spans="1:8" x14ac:dyDescent="0.25">
      <c r="A9" s="24" t="s">
        <v>559</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55" customHeight="1" spans="1:8" x14ac:dyDescent="0.25">
      <c r="A11" s="8" t="s">
        <v>289</v>
      </c>
      <c r="B11" s="8" t="s">
        <v>297</v>
      </c>
      <c r="C11" s="4" t="s">
        <v>583</v>
      </c>
      <c r="D11" s="8" t="s">
        <v>502</v>
      </c>
      <c r="E11" s="8" t="s">
        <v>200</v>
      </c>
      <c r="F11" s="4" t="s">
        <v>584</v>
      </c>
      <c r="G11" s="4"/>
      <c r="H11" s="4"/>
    </row>
    <row r="12" ht="55" customHeight="1" spans="1:8" x14ac:dyDescent="0.25">
      <c r="A12" s="8" t="s">
        <v>294</v>
      </c>
      <c r="B12" s="8" t="s">
        <v>297</v>
      </c>
      <c r="C12" s="4" t="s">
        <v>585</v>
      </c>
      <c r="D12" s="8" t="s">
        <v>359</v>
      </c>
      <c r="E12" s="8" t="s">
        <v>200</v>
      </c>
      <c r="F12" s="4" t="s">
        <v>586</v>
      </c>
      <c r="G12" s="4"/>
      <c r="H12" s="4"/>
    </row>
    <row r="13" ht="67.5" customHeight="1" spans="1:8" x14ac:dyDescent="0.25">
      <c r="A13" s="8" t="s">
        <v>296</v>
      </c>
      <c r="B13" s="8" t="s">
        <v>290</v>
      </c>
      <c r="C13" s="4" t="s">
        <v>587</v>
      </c>
      <c r="D13" s="8" t="s">
        <v>292</v>
      </c>
      <c r="E13" s="8" t="s">
        <v>199</v>
      </c>
      <c r="F13" s="4" t="s">
        <v>584</v>
      </c>
      <c r="G13" s="4"/>
      <c r="H13" s="4"/>
    </row>
    <row r="14" ht="67.5" customHeight="1" spans="1:8" x14ac:dyDescent="0.25">
      <c r="A14" s="8" t="s">
        <v>301</v>
      </c>
      <c r="B14" s="8" t="s">
        <v>290</v>
      </c>
      <c r="C14" s="4" t="s">
        <v>588</v>
      </c>
      <c r="D14" s="8" t="s">
        <v>370</v>
      </c>
      <c r="E14" s="8" t="s">
        <v>199</v>
      </c>
      <c r="F14" s="4" t="s">
        <v>509</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192.5" customHeight="1" spans="1:8" x14ac:dyDescent="0.25">
      <c r="A18" s="8" t="s">
        <v>312</v>
      </c>
      <c r="B18" s="8" t="s">
        <v>318</v>
      </c>
      <c r="C18" s="4" t="s">
        <v>589</v>
      </c>
      <c r="D18" s="8" t="s">
        <v>450</v>
      </c>
      <c r="E18" s="4" t="s">
        <v>590</v>
      </c>
      <c r="F18" s="3" t="s">
        <v>16</v>
      </c>
      <c r="G18" s="9" t="s">
        <v>16</v>
      </c>
      <c r="H18" s="9" t="s">
        <v>16</v>
      </c>
    </row>
    <row r="19" ht="155" customHeight="1" spans="1:8" x14ac:dyDescent="0.25">
      <c r="A19" s="8" t="s">
        <v>317</v>
      </c>
      <c r="B19" s="8" t="s">
        <v>318</v>
      </c>
      <c r="C19" s="4" t="s">
        <v>591</v>
      </c>
      <c r="D19" s="8" t="s">
        <v>359</v>
      </c>
      <c r="E19" s="4" t="s">
        <v>592</v>
      </c>
      <c r="F19" s="3" t="s">
        <v>16</v>
      </c>
      <c r="G19" s="9" t="s">
        <v>16</v>
      </c>
      <c r="H19" s="9" t="s">
        <v>16</v>
      </c>
    </row>
    <row r="20" ht="205" customHeight="1" spans="1:8" x14ac:dyDescent="0.25">
      <c r="A20" s="8" t="s">
        <v>321</v>
      </c>
      <c r="B20" s="8" t="s">
        <v>318</v>
      </c>
      <c r="C20" s="4" t="s">
        <v>593</v>
      </c>
      <c r="D20" s="8" t="s">
        <v>315</v>
      </c>
      <c r="E20" s="4" t="s">
        <v>594</v>
      </c>
      <c r="F20" s="3" t="s">
        <v>16</v>
      </c>
      <c r="G20" s="9" t="s">
        <v>16</v>
      </c>
      <c r="H20" s="9" t="s">
        <v>16</v>
      </c>
    </row>
    <row r="21" ht="117.5" customHeight="1" spans="1:8" x14ac:dyDescent="0.25">
      <c r="A21" s="8" t="s">
        <v>325</v>
      </c>
      <c r="B21" s="8" t="s">
        <v>318</v>
      </c>
      <c r="C21" s="4" t="s">
        <v>595</v>
      </c>
      <c r="D21" s="8" t="s">
        <v>424</v>
      </c>
      <c r="E21" s="4" t="s">
        <v>596</v>
      </c>
      <c r="F21" s="3" t="s">
        <v>16</v>
      </c>
      <c r="G21" s="9" t="s">
        <v>16</v>
      </c>
      <c r="H21" s="9" t="s">
        <v>16</v>
      </c>
    </row>
    <row r="22" ht="142.5" customHeight="1" spans="1:8" x14ac:dyDescent="0.25">
      <c r="A22" s="8" t="s">
        <v>329</v>
      </c>
      <c r="B22" s="8" t="s">
        <v>326</v>
      </c>
      <c r="C22" s="4" t="s">
        <v>597</v>
      </c>
      <c r="D22" s="8" t="s">
        <v>370</v>
      </c>
      <c r="E22" s="4" t="s">
        <v>598</v>
      </c>
      <c r="F22" s="3" t="s">
        <v>16</v>
      </c>
      <c r="G22" s="9" t="s">
        <v>16</v>
      </c>
      <c r="H22" s="9" t="s">
        <v>16</v>
      </c>
    </row>
    <row r="23" ht="30" customHeight="1" spans="1:8" x14ac:dyDescent="0.25">
      <c r="A23" s="10" t="s">
        <v>336</v>
      </c>
      <c r="B23" s="10"/>
      <c r="C23" s="10"/>
      <c r="D23" s="10"/>
      <c r="E23" s="10"/>
      <c r="F23" s="10"/>
      <c r="G23" s="10"/>
      <c r="H23" s="10"/>
    </row>
    <row r="25" ht="19" customHeight="1" spans="1:8" x14ac:dyDescent="0.25">
      <c r="A25" s="5" t="s">
        <v>337</v>
      </c>
      <c r="B25" s="5"/>
      <c r="C25" s="5"/>
      <c r="D25" s="5"/>
      <c r="E25" s="5"/>
      <c r="F25" s="5"/>
      <c r="G25" s="5"/>
      <c r="H25" s="5"/>
    </row>
    <row r="26" ht="30" customHeight="1" spans="1:8" x14ac:dyDescent="0.25">
      <c r="A26" s="6" t="s">
        <v>283</v>
      </c>
      <c r="B26" s="6" t="s">
        <v>338</v>
      </c>
      <c r="C26" s="7" t="s">
        <v>339</v>
      </c>
      <c r="D26" s="6" t="s">
        <v>112</v>
      </c>
      <c r="E26" s="6" t="s">
        <v>284</v>
      </c>
      <c r="F26" s="6" t="s">
        <v>340</v>
      </c>
      <c r="G26" s="6" t="s">
        <v>341</v>
      </c>
      <c r="H26" s="6" t="s">
        <v>311</v>
      </c>
    </row>
    <row r="27" ht="30" customHeight="1" spans="1:8" x14ac:dyDescent="0.25">
      <c r="A27" s="8" t="s">
        <v>312</v>
      </c>
      <c r="B27" s="8" t="s">
        <v>342</v>
      </c>
      <c r="C27" s="4" t="s">
        <v>599</v>
      </c>
      <c r="D27" s="17">
        <v>1</v>
      </c>
      <c r="E27" s="8" t="s">
        <v>344</v>
      </c>
      <c r="F27" s="8" t="s">
        <v>16</v>
      </c>
      <c r="G27" s="8" t="s">
        <v>16</v>
      </c>
      <c r="H27" s="8" t="s">
        <v>92</v>
      </c>
    </row>
    <row r="28" ht="17.5" customHeight="1" spans="1:8" x14ac:dyDescent="0.25">
      <c r="A28" s="8" t="s">
        <v>317</v>
      </c>
      <c r="B28" s="3" t="s">
        <v>16</v>
      </c>
      <c r="C28" s="3" t="s">
        <v>16</v>
      </c>
      <c r="D28" s="3" t="s">
        <v>16</v>
      </c>
      <c r="E28" s="3" t="s">
        <v>16</v>
      </c>
      <c r="F28" s="3" t="s">
        <v>16</v>
      </c>
      <c r="G28" s="3" t="s">
        <v>16</v>
      </c>
      <c r="H28" s="3" t="s">
        <v>16</v>
      </c>
    </row>
    <row r="29" ht="17.5" customHeight="1" spans="1:8" x14ac:dyDescent="0.25">
      <c r="A29" s="8" t="s">
        <v>321</v>
      </c>
      <c r="B29" s="3" t="s">
        <v>16</v>
      </c>
      <c r="C29" s="3" t="s">
        <v>16</v>
      </c>
      <c r="D29" s="3" t="s">
        <v>16</v>
      </c>
      <c r="E29" s="3" t="s">
        <v>16</v>
      </c>
      <c r="F29" s="3" t="s">
        <v>16</v>
      </c>
      <c r="G29" s="3" t="s">
        <v>16</v>
      </c>
      <c r="H29" s="3" t="s">
        <v>16</v>
      </c>
    </row>
    <row r="30" ht="17.5" customHeight="1" spans="1:8" x14ac:dyDescent="0.25">
      <c r="A30" s="10" t="s">
        <v>346</v>
      </c>
      <c r="B30" s="10"/>
      <c r="C30" s="10"/>
      <c r="D30" s="10"/>
      <c r="E30" s="10"/>
      <c r="F30" s="10"/>
      <c r="G30" s="10"/>
      <c r="H30" s="10"/>
    </row>
    <row r="32" ht="19" customHeight="1" spans="1:8" x14ac:dyDescent="0.25">
      <c r="A32" s="5" t="s">
        <v>347</v>
      </c>
      <c r="B32" s="5"/>
      <c r="C32" s="5"/>
      <c r="D32" s="5"/>
      <c r="E32" s="5"/>
      <c r="F32" s="5"/>
      <c r="G32" s="5"/>
      <c r="H32" s="5"/>
    </row>
    <row r="33" ht="42.5" customHeight="1" spans="1:8" x14ac:dyDescent="0.25">
      <c r="A33" s="4" t="s">
        <v>600</v>
      </c>
      <c r="B33" s="4"/>
      <c r="C33" s="4"/>
      <c r="D33" s="4"/>
      <c r="E33" s="4"/>
      <c r="F33" s="4"/>
      <c r="G33" s="4"/>
      <c r="H33" s="4"/>
    </row>
    <row r="34" ht="30" customHeight="1" spans="1:8" x14ac:dyDescent="0.25">
      <c r="A34" s="4" t="s">
        <v>349</v>
      </c>
      <c r="B34" s="3" t="s">
        <v>16</v>
      </c>
      <c r="C34" s="3"/>
      <c r="D34" s="3"/>
      <c r="E34" s="3"/>
      <c r="F34" s="3"/>
      <c r="G34" s="3"/>
      <c r="H34" s="3"/>
    </row>
    <row r="35" ht="20" customHeight="1" spans="1:8" x14ac:dyDescent="0.25">
      <c r="A35" s="14" t="s">
        <v>350</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3:H23"/>
    <mergeCell ref="A25:H25"/>
    <mergeCell ref="A30:H30"/>
    <mergeCell ref="A32:H32"/>
    <mergeCell ref="A33:H33"/>
    <mergeCell ref="B34:H34"/>
    <mergeCell ref="A35:H35"/>
  </mergeCells>
  <pageSetup orientation="landscape" fitToWidth="1" fitToHeight="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601</v>
      </c>
      <c r="B1" s="11"/>
      <c r="C1" s="11"/>
      <c r="D1" s="11"/>
      <c r="E1" s="11"/>
      <c r="F1" s="11"/>
      <c r="G1" s="12" t="s">
        <v>602</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526</v>
      </c>
      <c r="C6" s="4"/>
      <c r="D6" s="4"/>
      <c r="E6" s="4"/>
      <c r="F6" s="4"/>
      <c r="G6" s="4"/>
      <c r="H6" s="4"/>
    </row>
    <row r="8" ht="19" customHeight="1" spans="1:8" x14ac:dyDescent="0.25">
      <c r="A8" s="5" t="s">
        <v>281</v>
      </c>
      <c r="B8" s="5"/>
      <c r="C8" s="5"/>
      <c r="D8" s="5"/>
      <c r="E8" s="5"/>
      <c r="F8" s="5"/>
      <c r="G8" s="5"/>
      <c r="H8" s="5"/>
    </row>
    <row r="9" ht="17.5" customHeight="1" spans="1:8" x14ac:dyDescent="0.25">
      <c r="A9" s="24" t="s">
        <v>603</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604</v>
      </c>
      <c r="D11" s="8" t="s">
        <v>359</v>
      </c>
      <c r="E11" s="8" t="s">
        <v>199</v>
      </c>
      <c r="F11" s="4" t="s">
        <v>605</v>
      </c>
      <c r="G11" s="4"/>
      <c r="H11" s="4"/>
    </row>
    <row r="12" ht="80" customHeight="1" spans="1:8" x14ac:dyDescent="0.25">
      <c r="A12" s="8" t="s">
        <v>294</v>
      </c>
      <c r="B12" s="8" t="s">
        <v>297</v>
      </c>
      <c r="C12" s="4" t="s">
        <v>606</v>
      </c>
      <c r="D12" s="8" t="s">
        <v>359</v>
      </c>
      <c r="E12" s="8" t="s">
        <v>199</v>
      </c>
      <c r="F12" s="4" t="s">
        <v>605</v>
      </c>
      <c r="G12" s="4"/>
      <c r="H12" s="4"/>
    </row>
    <row r="13" ht="80" customHeight="1" spans="1:8" x14ac:dyDescent="0.25">
      <c r="A13" s="8" t="s">
        <v>296</v>
      </c>
      <c r="B13" s="8" t="s">
        <v>290</v>
      </c>
      <c r="C13" s="4" t="s">
        <v>607</v>
      </c>
      <c r="D13" s="8" t="s">
        <v>359</v>
      </c>
      <c r="E13" s="8" t="s">
        <v>199</v>
      </c>
      <c r="F13" s="4" t="s">
        <v>605</v>
      </c>
      <c r="G13" s="4"/>
      <c r="H13" s="4"/>
    </row>
    <row r="14" ht="67.5" customHeight="1" spans="1:8" x14ac:dyDescent="0.25">
      <c r="A14" s="8" t="s">
        <v>301</v>
      </c>
      <c r="B14" s="8" t="s">
        <v>297</v>
      </c>
      <c r="C14" s="4" t="s">
        <v>608</v>
      </c>
      <c r="D14" s="8" t="s">
        <v>303</v>
      </c>
      <c r="E14" s="8" t="s">
        <v>200</v>
      </c>
      <c r="F14" s="4" t="s">
        <v>566</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130" customHeight="1" spans="1:8" x14ac:dyDescent="0.25">
      <c r="A18" s="8" t="s">
        <v>312</v>
      </c>
      <c r="B18" s="8" t="s">
        <v>313</v>
      </c>
      <c r="C18" s="4" t="s">
        <v>609</v>
      </c>
      <c r="D18" s="8" t="s">
        <v>359</v>
      </c>
      <c r="E18" s="4" t="s">
        <v>610</v>
      </c>
      <c r="F18" s="3" t="s">
        <v>16</v>
      </c>
      <c r="G18" s="9" t="s">
        <v>16</v>
      </c>
      <c r="H18" s="9" t="s">
        <v>16</v>
      </c>
    </row>
    <row r="19" ht="205" customHeight="1" spans="1:8" x14ac:dyDescent="0.25">
      <c r="A19" s="8" t="s">
        <v>317</v>
      </c>
      <c r="B19" s="8" t="s">
        <v>318</v>
      </c>
      <c r="C19" s="4" t="s">
        <v>611</v>
      </c>
      <c r="D19" s="8" t="s">
        <v>359</v>
      </c>
      <c r="E19" s="4" t="s">
        <v>612</v>
      </c>
      <c r="F19" s="3" t="s">
        <v>16</v>
      </c>
      <c r="G19" s="9" t="s">
        <v>16</v>
      </c>
      <c r="H19" s="9" t="s">
        <v>16</v>
      </c>
    </row>
    <row r="20" ht="230" customHeight="1" spans="1:8" x14ac:dyDescent="0.25">
      <c r="A20" s="8" t="s">
        <v>321</v>
      </c>
      <c r="B20" s="8" t="s">
        <v>318</v>
      </c>
      <c r="C20" s="4" t="s">
        <v>613</v>
      </c>
      <c r="D20" s="8" t="s">
        <v>359</v>
      </c>
      <c r="E20" s="4" t="s">
        <v>614</v>
      </c>
      <c r="F20" s="3" t="s">
        <v>16</v>
      </c>
      <c r="G20" s="9" t="s">
        <v>16</v>
      </c>
      <c r="H20" s="9" t="s">
        <v>16</v>
      </c>
    </row>
    <row r="21" ht="217.5" customHeight="1" spans="1:8" x14ac:dyDescent="0.25">
      <c r="A21" s="8" t="s">
        <v>325</v>
      </c>
      <c r="B21" s="8" t="s">
        <v>318</v>
      </c>
      <c r="C21" s="4" t="s">
        <v>615</v>
      </c>
      <c r="D21" s="8" t="s">
        <v>359</v>
      </c>
      <c r="E21" s="4" t="s">
        <v>616</v>
      </c>
      <c r="F21" s="3" t="s">
        <v>16</v>
      </c>
      <c r="G21" s="9" t="s">
        <v>16</v>
      </c>
      <c r="H21" s="9" t="s">
        <v>16</v>
      </c>
    </row>
    <row r="22" ht="167.5" customHeight="1" spans="1:8" x14ac:dyDescent="0.25">
      <c r="A22" s="8" t="s">
        <v>329</v>
      </c>
      <c r="B22" s="8" t="s">
        <v>318</v>
      </c>
      <c r="C22" s="4" t="s">
        <v>617</v>
      </c>
      <c r="D22" s="8" t="s">
        <v>409</v>
      </c>
      <c r="E22" s="4" t="s">
        <v>618</v>
      </c>
      <c r="F22" s="3" t="s">
        <v>16</v>
      </c>
      <c r="G22" s="9" t="s">
        <v>16</v>
      </c>
      <c r="H22" s="9" t="s">
        <v>16</v>
      </c>
    </row>
    <row r="23" ht="142.5" customHeight="1" spans="1:8" x14ac:dyDescent="0.25">
      <c r="A23" s="8" t="s">
        <v>333</v>
      </c>
      <c r="B23" s="8" t="s">
        <v>326</v>
      </c>
      <c r="C23" s="4" t="s">
        <v>619</v>
      </c>
      <c r="D23" s="8" t="s">
        <v>359</v>
      </c>
      <c r="E23" s="4" t="s">
        <v>620</v>
      </c>
      <c r="F23" s="3" t="s">
        <v>16</v>
      </c>
      <c r="G23" s="9" t="s">
        <v>16</v>
      </c>
      <c r="H23" s="9" t="s">
        <v>16</v>
      </c>
    </row>
    <row r="24" ht="30" customHeight="1" spans="1:8" x14ac:dyDescent="0.25">
      <c r="A24" s="10" t="s">
        <v>336</v>
      </c>
      <c r="B24" s="10"/>
      <c r="C24" s="10"/>
      <c r="D24" s="10"/>
      <c r="E24" s="10"/>
      <c r="F24" s="10"/>
      <c r="G24" s="10"/>
      <c r="H24" s="10"/>
    </row>
    <row r="26" ht="19" customHeight="1" spans="1:8" x14ac:dyDescent="0.25">
      <c r="A26" s="5" t="s">
        <v>337</v>
      </c>
      <c r="B26" s="5"/>
      <c r="C26" s="5"/>
      <c r="D26" s="5"/>
      <c r="E26" s="5"/>
      <c r="F26" s="5"/>
      <c r="G26" s="5"/>
      <c r="H26" s="5"/>
    </row>
    <row r="27" ht="30" customHeight="1" spans="1:8" x14ac:dyDescent="0.25">
      <c r="A27" s="6" t="s">
        <v>283</v>
      </c>
      <c r="B27" s="6" t="s">
        <v>338</v>
      </c>
      <c r="C27" s="7" t="s">
        <v>339</v>
      </c>
      <c r="D27" s="6" t="s">
        <v>112</v>
      </c>
      <c r="E27" s="6" t="s">
        <v>284</v>
      </c>
      <c r="F27" s="6" t="s">
        <v>340</v>
      </c>
      <c r="G27" s="6" t="s">
        <v>341</v>
      </c>
      <c r="H27" s="6" t="s">
        <v>311</v>
      </c>
    </row>
    <row r="28" ht="67.5" customHeight="1" spans="1:8" x14ac:dyDescent="0.25">
      <c r="A28" s="8" t="s">
        <v>312</v>
      </c>
      <c r="B28" s="8" t="s">
        <v>342</v>
      </c>
      <c r="C28" s="4" t="s">
        <v>621</v>
      </c>
      <c r="D28" s="17">
        <v>18</v>
      </c>
      <c r="E28" s="8" t="s">
        <v>416</v>
      </c>
      <c r="F28" s="8" t="s">
        <v>417</v>
      </c>
      <c r="G28" s="8" t="s">
        <v>77</v>
      </c>
      <c r="H28" s="9" t="s">
        <v>16</v>
      </c>
    </row>
    <row r="29" ht="17.5" customHeight="1" spans="1:8" x14ac:dyDescent="0.25">
      <c r="A29" s="8" t="s">
        <v>317</v>
      </c>
      <c r="B29" s="3" t="s">
        <v>16</v>
      </c>
      <c r="C29" s="3" t="s">
        <v>16</v>
      </c>
      <c r="D29" s="3" t="s">
        <v>16</v>
      </c>
      <c r="E29" s="3" t="s">
        <v>16</v>
      </c>
      <c r="F29" s="3" t="s">
        <v>16</v>
      </c>
      <c r="G29" s="3" t="s">
        <v>16</v>
      </c>
      <c r="H29" s="3" t="s">
        <v>16</v>
      </c>
    </row>
    <row r="30" ht="17.5" customHeight="1" spans="1:8" x14ac:dyDescent="0.25">
      <c r="A30" s="8" t="s">
        <v>321</v>
      </c>
      <c r="B30" s="3" t="s">
        <v>16</v>
      </c>
      <c r="C30" s="3" t="s">
        <v>16</v>
      </c>
      <c r="D30" s="3" t="s">
        <v>16</v>
      </c>
      <c r="E30" s="3" t="s">
        <v>16</v>
      </c>
      <c r="F30" s="3" t="s">
        <v>16</v>
      </c>
      <c r="G30" s="3" t="s">
        <v>16</v>
      </c>
      <c r="H30" s="3" t="s">
        <v>16</v>
      </c>
    </row>
    <row r="31" ht="17.5" customHeight="1" spans="1:8" x14ac:dyDescent="0.25">
      <c r="A31" s="10" t="s">
        <v>346</v>
      </c>
      <c r="B31" s="10"/>
      <c r="C31" s="10"/>
      <c r="D31" s="10"/>
      <c r="E31" s="10"/>
      <c r="F31" s="10"/>
      <c r="G31" s="10"/>
      <c r="H31" s="10"/>
    </row>
    <row r="33" ht="19" customHeight="1" spans="1:8" x14ac:dyDescent="0.25">
      <c r="A33" s="5" t="s">
        <v>347</v>
      </c>
      <c r="B33" s="5"/>
      <c r="C33" s="5"/>
      <c r="D33" s="5"/>
      <c r="E33" s="5"/>
      <c r="F33" s="5"/>
      <c r="G33" s="5"/>
      <c r="H33" s="5"/>
    </row>
    <row r="34" ht="67.5" customHeight="1" spans="1:8" x14ac:dyDescent="0.25">
      <c r="A34" s="4" t="s">
        <v>622</v>
      </c>
      <c r="B34" s="4"/>
      <c r="C34" s="4"/>
      <c r="D34" s="4"/>
      <c r="E34" s="4"/>
      <c r="F34" s="4"/>
      <c r="G34" s="4"/>
      <c r="H34" s="4"/>
    </row>
    <row r="35" ht="30" customHeight="1" spans="1:8" x14ac:dyDescent="0.25">
      <c r="A35" s="4" t="s">
        <v>349</v>
      </c>
      <c r="B35" s="3" t="s">
        <v>16</v>
      </c>
      <c r="C35" s="3"/>
      <c r="D35" s="3"/>
      <c r="E35" s="3"/>
      <c r="F35" s="3"/>
      <c r="G35" s="3"/>
      <c r="H35" s="3"/>
    </row>
    <row r="36" ht="20" customHeight="1" spans="1:8" x14ac:dyDescent="0.25">
      <c r="A36" s="14" t="s">
        <v>350</v>
      </c>
      <c r="B36" s="14"/>
      <c r="C36" s="14"/>
      <c r="D36" s="14"/>
      <c r="E36" s="14"/>
      <c r="F36" s="14"/>
      <c r="G36" s="14"/>
      <c r="H36"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1:H31"/>
    <mergeCell ref="A33:H33"/>
    <mergeCell ref="A34:H34"/>
    <mergeCell ref="B35:H35"/>
    <mergeCell ref="A36:H36"/>
  </mergeCells>
  <pageSetup orientation="landscape" fitToWidth="1" fitToHeight="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623</v>
      </c>
      <c r="B1" s="11"/>
      <c r="C1" s="11"/>
      <c r="D1" s="11"/>
      <c r="E1" s="11"/>
      <c r="F1" s="11"/>
      <c r="G1" s="12" t="s">
        <v>624</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625</v>
      </c>
      <c r="C6" s="4"/>
      <c r="D6" s="4"/>
      <c r="E6" s="4"/>
      <c r="F6" s="4"/>
      <c r="G6" s="4"/>
      <c r="H6" s="4"/>
    </row>
    <row r="8" ht="19" customHeight="1" spans="1:8" x14ac:dyDescent="0.25">
      <c r="A8" s="5" t="s">
        <v>281</v>
      </c>
      <c r="B8" s="5"/>
      <c r="C8" s="5"/>
      <c r="D8" s="5"/>
      <c r="E8" s="5"/>
      <c r="F8" s="5"/>
      <c r="G8" s="5"/>
      <c r="H8" s="5"/>
    </row>
    <row r="9" ht="17.5" customHeight="1" spans="1:8" x14ac:dyDescent="0.25">
      <c r="A9" s="24" t="s">
        <v>626</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627</v>
      </c>
      <c r="D11" s="8" t="s">
        <v>370</v>
      </c>
      <c r="E11" s="8" t="s">
        <v>200</v>
      </c>
      <c r="F11" s="4" t="s">
        <v>628</v>
      </c>
      <c r="G11" s="4"/>
      <c r="H11" s="4"/>
    </row>
    <row r="12" ht="80" customHeight="1" spans="1:8" x14ac:dyDescent="0.25">
      <c r="A12" s="8" t="s">
        <v>294</v>
      </c>
      <c r="B12" s="8" t="s">
        <v>297</v>
      </c>
      <c r="C12" s="4" t="s">
        <v>629</v>
      </c>
      <c r="D12" s="8" t="s">
        <v>370</v>
      </c>
      <c r="E12" s="8" t="s">
        <v>200</v>
      </c>
      <c r="F12" s="4" t="s">
        <v>628</v>
      </c>
      <c r="G12" s="4"/>
      <c r="H12" s="4"/>
    </row>
    <row r="13" ht="92.5" customHeight="1" spans="1:8" x14ac:dyDescent="0.25">
      <c r="A13" s="8" t="s">
        <v>296</v>
      </c>
      <c r="B13" s="8" t="s">
        <v>290</v>
      </c>
      <c r="C13" s="4" t="s">
        <v>630</v>
      </c>
      <c r="D13" s="8" t="s">
        <v>631</v>
      </c>
      <c r="E13" s="8" t="s">
        <v>200</v>
      </c>
      <c r="F13" s="4" t="s">
        <v>628</v>
      </c>
      <c r="G13" s="4"/>
      <c r="H13" s="4"/>
    </row>
    <row r="14" ht="55" customHeight="1" spans="1:8" x14ac:dyDescent="0.25">
      <c r="A14" s="8" t="s">
        <v>301</v>
      </c>
      <c r="B14" s="8" t="s">
        <v>297</v>
      </c>
      <c r="C14" s="4" t="s">
        <v>632</v>
      </c>
      <c r="D14" s="8" t="s">
        <v>292</v>
      </c>
      <c r="E14" s="8" t="s">
        <v>200</v>
      </c>
      <c r="F14" s="4" t="s">
        <v>633</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230" customHeight="1" spans="1:8" x14ac:dyDescent="0.25">
      <c r="A18" s="8" t="s">
        <v>312</v>
      </c>
      <c r="B18" s="8" t="s">
        <v>326</v>
      </c>
      <c r="C18" s="4" t="s">
        <v>634</v>
      </c>
      <c r="D18" s="8" t="s">
        <v>299</v>
      </c>
      <c r="E18" s="4" t="s">
        <v>635</v>
      </c>
      <c r="F18" s="3" t="s">
        <v>16</v>
      </c>
      <c r="G18" s="9" t="s">
        <v>16</v>
      </c>
      <c r="H18" s="9" t="s">
        <v>16</v>
      </c>
    </row>
    <row r="19" ht="217.5" customHeight="1" spans="1:8" x14ac:dyDescent="0.25">
      <c r="A19" s="8" t="s">
        <v>317</v>
      </c>
      <c r="B19" s="8" t="s">
        <v>326</v>
      </c>
      <c r="C19" s="4" t="s">
        <v>636</v>
      </c>
      <c r="D19" s="8" t="s">
        <v>323</v>
      </c>
      <c r="E19" s="4" t="s">
        <v>637</v>
      </c>
      <c r="F19" s="3" t="s">
        <v>16</v>
      </c>
      <c r="G19" s="9" t="s">
        <v>16</v>
      </c>
      <c r="H19" s="9" t="s">
        <v>16</v>
      </c>
    </row>
    <row r="20" ht="217.5" customHeight="1" spans="1:8" x14ac:dyDescent="0.25">
      <c r="A20" s="8" t="s">
        <v>321</v>
      </c>
      <c r="B20" s="8" t="s">
        <v>313</v>
      </c>
      <c r="C20" s="4" t="s">
        <v>638</v>
      </c>
      <c r="D20" s="8" t="s">
        <v>639</v>
      </c>
      <c r="E20" s="4" t="s">
        <v>640</v>
      </c>
      <c r="F20" s="3" t="s">
        <v>16</v>
      </c>
      <c r="G20" s="9" t="s">
        <v>16</v>
      </c>
      <c r="H20" s="9" t="s">
        <v>16</v>
      </c>
    </row>
    <row r="21" ht="217.5" customHeight="1" spans="1:8" x14ac:dyDescent="0.25">
      <c r="A21" s="8" t="s">
        <v>325</v>
      </c>
      <c r="B21" s="8" t="s">
        <v>318</v>
      </c>
      <c r="C21" s="4" t="s">
        <v>641</v>
      </c>
      <c r="D21" s="8" t="s">
        <v>365</v>
      </c>
      <c r="E21" s="4" t="s">
        <v>642</v>
      </c>
      <c r="F21" s="3" t="s">
        <v>16</v>
      </c>
      <c r="G21" s="9" t="s">
        <v>16</v>
      </c>
      <c r="H21" s="9" t="s">
        <v>16</v>
      </c>
    </row>
    <row r="22" ht="205" customHeight="1" spans="1:8" x14ac:dyDescent="0.25">
      <c r="A22" s="8" t="s">
        <v>329</v>
      </c>
      <c r="B22" s="8" t="s">
        <v>318</v>
      </c>
      <c r="C22" s="4" t="s">
        <v>643</v>
      </c>
      <c r="D22" s="8" t="s">
        <v>631</v>
      </c>
      <c r="E22" s="4" t="s">
        <v>644</v>
      </c>
      <c r="F22" s="3" t="s">
        <v>16</v>
      </c>
      <c r="G22" s="9" t="s">
        <v>16</v>
      </c>
      <c r="H22" s="9" t="s">
        <v>16</v>
      </c>
    </row>
    <row r="23" ht="217.5" customHeight="1" spans="1:8" x14ac:dyDescent="0.25">
      <c r="A23" s="8" t="s">
        <v>333</v>
      </c>
      <c r="B23" s="8" t="s">
        <v>318</v>
      </c>
      <c r="C23" s="4" t="s">
        <v>645</v>
      </c>
      <c r="D23" s="8" t="s">
        <v>426</v>
      </c>
      <c r="E23" s="4" t="s">
        <v>646</v>
      </c>
      <c r="F23" s="3" t="s">
        <v>16</v>
      </c>
      <c r="G23" s="9" t="s">
        <v>16</v>
      </c>
      <c r="H23" s="9" t="s">
        <v>16</v>
      </c>
    </row>
    <row r="24" ht="205" customHeight="1" spans="1:8" x14ac:dyDescent="0.25">
      <c r="A24" s="8" t="s">
        <v>553</v>
      </c>
      <c r="B24" s="8" t="s">
        <v>318</v>
      </c>
      <c r="C24" s="4" t="s">
        <v>647</v>
      </c>
      <c r="D24" s="8" t="s">
        <v>370</v>
      </c>
      <c r="E24" s="4" t="s">
        <v>648</v>
      </c>
      <c r="F24" s="3" t="s">
        <v>16</v>
      </c>
      <c r="G24" s="9" t="s">
        <v>16</v>
      </c>
      <c r="H24" s="9" t="s">
        <v>16</v>
      </c>
    </row>
    <row r="25" ht="192.5" customHeight="1" spans="1:8" x14ac:dyDescent="0.25">
      <c r="A25" s="8" t="s">
        <v>649</v>
      </c>
      <c r="B25" s="8" t="s">
        <v>318</v>
      </c>
      <c r="C25" s="4" t="s">
        <v>650</v>
      </c>
      <c r="D25" s="8" t="s">
        <v>631</v>
      </c>
      <c r="E25" s="4" t="s">
        <v>651</v>
      </c>
      <c r="F25" s="3" t="s">
        <v>16</v>
      </c>
      <c r="G25" s="9" t="s">
        <v>16</v>
      </c>
      <c r="H25" s="9" t="s">
        <v>16</v>
      </c>
    </row>
    <row r="26" ht="205" customHeight="1" spans="1:8" x14ac:dyDescent="0.25">
      <c r="A26" s="8" t="s">
        <v>652</v>
      </c>
      <c r="B26" s="8" t="s">
        <v>318</v>
      </c>
      <c r="C26" s="4" t="s">
        <v>653</v>
      </c>
      <c r="D26" s="8" t="s">
        <v>373</v>
      </c>
      <c r="E26" s="4" t="s">
        <v>654</v>
      </c>
      <c r="F26" s="3" t="s">
        <v>16</v>
      </c>
      <c r="G26" s="9" t="s">
        <v>16</v>
      </c>
      <c r="H26" s="9" t="s">
        <v>16</v>
      </c>
    </row>
    <row r="27" ht="30" customHeight="1" spans="1:8" x14ac:dyDescent="0.25">
      <c r="A27" s="10" t="s">
        <v>336</v>
      </c>
      <c r="B27" s="10"/>
      <c r="C27" s="10"/>
      <c r="D27" s="10"/>
      <c r="E27" s="10"/>
      <c r="F27" s="10"/>
      <c r="G27" s="10"/>
      <c r="H27" s="10"/>
    </row>
    <row r="29" ht="19" customHeight="1" spans="1:8" x14ac:dyDescent="0.25">
      <c r="A29" s="5" t="s">
        <v>337</v>
      </c>
      <c r="B29" s="5"/>
      <c r="C29" s="5"/>
      <c r="D29" s="5"/>
      <c r="E29" s="5"/>
      <c r="F29" s="5"/>
      <c r="G29" s="5"/>
      <c r="H29" s="5"/>
    </row>
    <row r="30" ht="30" customHeight="1" spans="1:8" x14ac:dyDescent="0.25">
      <c r="A30" s="6" t="s">
        <v>283</v>
      </c>
      <c r="B30" s="6" t="s">
        <v>338</v>
      </c>
      <c r="C30" s="7" t="s">
        <v>339</v>
      </c>
      <c r="D30" s="6" t="s">
        <v>112</v>
      </c>
      <c r="E30" s="6" t="s">
        <v>284</v>
      </c>
      <c r="F30" s="6" t="s">
        <v>340</v>
      </c>
      <c r="G30" s="6" t="s">
        <v>341</v>
      </c>
      <c r="H30" s="6" t="s">
        <v>311</v>
      </c>
    </row>
    <row r="31" ht="42.5" customHeight="1" spans="1:8" x14ac:dyDescent="0.25">
      <c r="A31" s="8" t="s">
        <v>312</v>
      </c>
      <c r="B31" s="8" t="s">
        <v>342</v>
      </c>
      <c r="C31" s="4" t="s">
        <v>655</v>
      </c>
      <c r="D31" s="17">
        <v>7</v>
      </c>
      <c r="E31" s="8" t="s">
        <v>344</v>
      </c>
      <c r="F31" s="8" t="s">
        <v>345</v>
      </c>
      <c r="G31" s="8" t="s">
        <v>77</v>
      </c>
      <c r="H31" s="9" t="s">
        <v>16</v>
      </c>
    </row>
    <row r="32" ht="17.5" customHeight="1" spans="1:8" x14ac:dyDescent="0.25">
      <c r="A32" s="8" t="s">
        <v>317</v>
      </c>
      <c r="B32" s="3" t="s">
        <v>16</v>
      </c>
      <c r="C32" s="3" t="s">
        <v>16</v>
      </c>
      <c r="D32" s="3" t="s">
        <v>16</v>
      </c>
      <c r="E32" s="3" t="s">
        <v>16</v>
      </c>
      <c r="F32" s="3" t="s">
        <v>16</v>
      </c>
      <c r="G32" s="3" t="s">
        <v>16</v>
      </c>
      <c r="H32" s="3" t="s">
        <v>16</v>
      </c>
    </row>
    <row r="33" ht="17.5" customHeight="1" spans="1:8" x14ac:dyDescent="0.25">
      <c r="A33" s="8" t="s">
        <v>321</v>
      </c>
      <c r="B33" s="3" t="s">
        <v>16</v>
      </c>
      <c r="C33" s="3" t="s">
        <v>16</v>
      </c>
      <c r="D33" s="3" t="s">
        <v>16</v>
      </c>
      <c r="E33" s="3" t="s">
        <v>16</v>
      </c>
      <c r="F33" s="3" t="s">
        <v>16</v>
      </c>
      <c r="G33" s="3" t="s">
        <v>16</v>
      </c>
      <c r="H33" s="3" t="s">
        <v>16</v>
      </c>
    </row>
    <row r="34" ht="17.5" customHeight="1" spans="1:8" x14ac:dyDescent="0.25">
      <c r="A34" s="10" t="s">
        <v>346</v>
      </c>
      <c r="B34" s="10"/>
      <c r="C34" s="10"/>
      <c r="D34" s="10"/>
      <c r="E34" s="10"/>
      <c r="F34" s="10"/>
      <c r="G34" s="10"/>
      <c r="H34" s="10"/>
    </row>
    <row r="36" ht="19" customHeight="1" spans="1:8" x14ac:dyDescent="0.25">
      <c r="A36" s="5" t="s">
        <v>347</v>
      </c>
      <c r="B36" s="5"/>
      <c r="C36" s="5"/>
      <c r="D36" s="5"/>
      <c r="E36" s="5"/>
      <c r="F36" s="5"/>
      <c r="G36" s="5"/>
      <c r="H36" s="5"/>
    </row>
    <row r="37" ht="80" customHeight="1" spans="1:8" x14ac:dyDescent="0.25">
      <c r="A37" s="4" t="s">
        <v>656</v>
      </c>
      <c r="B37" s="4"/>
      <c r="C37" s="4"/>
      <c r="D37" s="4"/>
      <c r="E37" s="4"/>
      <c r="F37" s="4"/>
      <c r="G37" s="4"/>
      <c r="H37" s="4"/>
    </row>
    <row r="38" ht="30" customHeight="1" spans="1:8" x14ac:dyDescent="0.25">
      <c r="A38" s="4" t="s">
        <v>349</v>
      </c>
      <c r="B38" s="3" t="s">
        <v>16</v>
      </c>
      <c r="C38" s="3"/>
      <c r="D38" s="3"/>
      <c r="E38" s="3"/>
      <c r="F38" s="3"/>
      <c r="G38" s="3"/>
      <c r="H38" s="3"/>
    </row>
    <row r="39" ht="20" customHeight="1" spans="1:8" x14ac:dyDescent="0.25">
      <c r="A39" s="14" t="s">
        <v>350</v>
      </c>
      <c r="B39" s="14"/>
      <c r="C39" s="14"/>
      <c r="D39" s="14"/>
      <c r="E39" s="14"/>
      <c r="F39" s="14"/>
      <c r="G39" s="14"/>
      <c r="H39"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7:H27"/>
    <mergeCell ref="A29:H29"/>
    <mergeCell ref="A34:H34"/>
    <mergeCell ref="A36:H36"/>
    <mergeCell ref="A37:H37"/>
    <mergeCell ref="B38:H38"/>
    <mergeCell ref="A39:H39"/>
  </mergeCells>
  <pageSetup orientation="landscape"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FormatPr defaultRowHeight="15" outlineLevelRow="0" outlineLevelCol="0" x14ac:dyDescent="55"/>
  <cols>
    <col min="1" max="1" width="26" customWidth="1"/>
    <col min="2" max="2" width="14" customWidth="1"/>
    <col min="3" max="3" width="16" customWidth="1"/>
    <col min="4" max="4" width="76" customWidth="1"/>
  </cols>
  <sheetData>
    <row r="1" ht="24" customHeight="1" spans="1:4" x14ac:dyDescent="0.25">
      <c r="A1" s="11" t="s">
        <v>98</v>
      </c>
      <c r="B1" s="11"/>
      <c r="C1" s="12" t="s">
        <v>99</v>
      </c>
      <c r="D1" s="12"/>
    </row>
    <row r="2" ht="17.5" customHeight="1" spans="1:4" x14ac:dyDescent="0.25">
      <c r="A2" s="13" t="s">
        <v>100</v>
      </c>
      <c r="B2" s="13"/>
      <c r="C2" s="13"/>
      <c r="D2" s="13"/>
    </row>
    <row r="3" ht="20" customHeight="1" spans="1:4" x14ac:dyDescent="0.25">
      <c r="A3" s="14" t="s">
        <v>101</v>
      </c>
      <c r="B3" s="14"/>
      <c r="C3" s="14" t="s">
        <v>102</v>
      </c>
      <c r="D3" s="14"/>
    </row>
    <row r="4" ht="17.5" customHeight="1" spans="1:4" x14ac:dyDescent="0.25">
      <c r="A4" s="10" t="s">
        <v>103</v>
      </c>
      <c r="B4" s="10"/>
      <c r="C4" s="10"/>
      <c r="D4" s="10"/>
    </row>
    <row r="6" ht="19" customHeight="1" spans="1:4" x14ac:dyDescent="0.25">
      <c r="A6" s="5" t="s">
        <v>104</v>
      </c>
      <c r="B6" s="5"/>
      <c r="C6" s="5"/>
      <c r="D6" s="5"/>
    </row>
    <row r="7" ht="30" customHeight="1" spans="1:4" x14ac:dyDescent="0.25">
      <c r="A7" s="4" t="s">
        <v>105</v>
      </c>
      <c r="B7" s="4"/>
      <c r="C7" s="4"/>
      <c r="D7" s="4"/>
    </row>
    <row r="9" ht="19" customHeight="1" spans="1:4" x14ac:dyDescent="0.25">
      <c r="A9" s="5" t="s">
        <v>106</v>
      </c>
      <c r="B9" s="5"/>
      <c r="C9" s="5"/>
      <c r="D9" s="5"/>
    </row>
    <row r="10" ht="67.5" customHeight="1" spans="1:4" x14ac:dyDescent="0.25">
      <c r="A10" s="4" t="s">
        <v>107</v>
      </c>
      <c r="B10" s="4" t="s">
        <v>108</v>
      </c>
      <c r="C10" s="4"/>
      <c r="D10" s="4"/>
    </row>
    <row r="12" ht="19" customHeight="1" spans="1:4" x14ac:dyDescent="0.25">
      <c r="A12" s="5" t="s">
        <v>109</v>
      </c>
      <c r="B12" s="5"/>
      <c r="C12" s="5"/>
      <c r="D12" s="5"/>
    </row>
    <row r="13" ht="20" customHeight="1" spans="1:4" x14ac:dyDescent="0.25">
      <c r="A13" s="7" t="s">
        <v>110</v>
      </c>
      <c r="B13" s="6" t="s">
        <v>111</v>
      </c>
      <c r="C13" s="6" t="s">
        <v>112</v>
      </c>
      <c r="D13" s="7" t="s">
        <v>113</v>
      </c>
    </row>
    <row r="14" ht="30" customHeight="1" spans="1:4" x14ac:dyDescent="0.25">
      <c r="A14" s="4" t="s">
        <v>114</v>
      </c>
      <c r="B14" s="8" t="s">
        <v>115</v>
      </c>
      <c r="C14" s="15">
        <v>1000</v>
      </c>
      <c r="D14" s="4" t="s">
        <v>116</v>
      </c>
    </row>
    <row r="15" ht="17.5" customHeight="1" spans="1:4" x14ac:dyDescent="0.25">
      <c r="A15" s="4" t="s">
        <v>117</v>
      </c>
      <c r="B15" s="16">
        <v>0.05</v>
      </c>
      <c r="C15" s="17">
        <f>ROUND($C$14*$B$15,1)</f>
      </c>
      <c r="D15" s="4" t="s">
        <v>118</v>
      </c>
    </row>
    <row r="16" ht="17.5" customHeight="1" spans="1:4" x14ac:dyDescent="0.25">
      <c r="A16" s="4" t="s">
        <v>119</v>
      </c>
      <c r="B16" s="16">
        <v>0.75</v>
      </c>
      <c r="C16" s="17">
        <f>ROUND($C$15*$B$16,1)</f>
      </c>
      <c r="D16" s="4" t="s">
        <v>120</v>
      </c>
    </row>
    <row r="17" ht="30" customHeight="1" spans="1:4" x14ac:dyDescent="0.25">
      <c r="A17" s="4" t="s">
        <v>121</v>
      </c>
      <c r="B17" s="16">
        <v>0.05</v>
      </c>
      <c r="C17" s="17">
        <f>ROUND($C$15*$B$17,1)</f>
      </c>
      <c r="D17" s="4" t="s">
        <v>122</v>
      </c>
    </row>
    <row r="19" ht="19" customHeight="1" spans="1:4" x14ac:dyDescent="0.25">
      <c r="A19" s="5" t="s">
        <v>123</v>
      </c>
      <c r="B19" s="5"/>
      <c r="C19" s="5"/>
      <c r="D19" s="5"/>
    </row>
    <row r="20" ht="55" customHeight="1" spans="1:4" x14ac:dyDescent="0.25">
      <c r="A20" s="4" t="s">
        <v>124</v>
      </c>
      <c r="B20" s="4" t="s">
        <v>125</v>
      </c>
      <c r="C20" s="4"/>
      <c r="D20" s="4"/>
    </row>
    <row r="21" ht="67.5" customHeight="1" spans="1:4" x14ac:dyDescent="0.25">
      <c r="A21" s="4" t="s">
        <v>126</v>
      </c>
      <c r="B21" s="4" t="s">
        <v>127</v>
      </c>
      <c r="C21" s="4"/>
      <c r="D21" s="4"/>
    </row>
    <row r="22" ht="55" customHeight="1" spans="1:4" x14ac:dyDescent="0.25">
      <c r="A22" s="4" t="s">
        <v>128</v>
      </c>
      <c r="B22" s="4" t="s">
        <v>129</v>
      </c>
      <c r="C22" s="4"/>
      <c r="D22" s="4"/>
    </row>
    <row r="24" ht="19" customHeight="1" spans="1:4" x14ac:dyDescent="0.25">
      <c r="A24" s="5" t="s">
        <v>130</v>
      </c>
      <c r="B24" s="5"/>
      <c r="C24" s="5"/>
      <c r="D24" s="5"/>
    </row>
    <row r="25" ht="40" customHeight="1" spans="1:4" x14ac:dyDescent="0.25">
      <c r="A25" s="3" t="s">
        <v>16</v>
      </c>
      <c r="B25" s="3"/>
      <c r="C25" s="3"/>
      <c r="D25" s="3"/>
    </row>
  </sheetData>
  <mergeCells count="17">
    <mergeCell ref="A1:B1"/>
    <mergeCell ref="C1:D1"/>
    <mergeCell ref="A2:D2"/>
    <mergeCell ref="A3:B3"/>
    <mergeCell ref="C3:D3"/>
    <mergeCell ref="A4:D4"/>
    <mergeCell ref="A6:D6"/>
    <mergeCell ref="A7:D7"/>
    <mergeCell ref="A9:D9"/>
    <mergeCell ref="B10:D10"/>
    <mergeCell ref="A12:D12"/>
    <mergeCell ref="A19:D19"/>
    <mergeCell ref="B20:D20"/>
    <mergeCell ref="B21:D21"/>
    <mergeCell ref="B22:D22"/>
    <mergeCell ref="A24:D24"/>
    <mergeCell ref="A25:D25"/>
  </mergeCells>
  <pageSetup orientation="landscape" fitToWidth="1" fitToHeight="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657</v>
      </c>
      <c r="B1" s="11"/>
      <c r="C1" s="11"/>
      <c r="D1" s="11"/>
      <c r="E1" s="11"/>
      <c r="F1" s="11"/>
      <c r="G1" s="12" t="s">
        <v>658</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659</v>
      </c>
      <c r="C6" s="4"/>
      <c r="D6" s="4"/>
      <c r="E6" s="4"/>
      <c r="F6" s="4"/>
      <c r="G6" s="4"/>
      <c r="H6" s="4"/>
    </row>
    <row r="8" ht="19" customHeight="1" spans="1:8" x14ac:dyDescent="0.25">
      <c r="A8" s="5" t="s">
        <v>281</v>
      </c>
      <c r="B8" s="5"/>
      <c r="C8" s="5"/>
      <c r="D8" s="5"/>
      <c r="E8" s="5"/>
      <c r="F8" s="5"/>
      <c r="G8" s="5"/>
      <c r="H8" s="5"/>
    </row>
    <row r="9" ht="17.5" customHeight="1" spans="1:8" x14ac:dyDescent="0.25">
      <c r="A9" s="24" t="s">
        <v>660</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105" customHeight="1" spans="1:8" x14ac:dyDescent="0.25">
      <c r="A11" s="8" t="s">
        <v>289</v>
      </c>
      <c r="B11" s="8" t="s">
        <v>297</v>
      </c>
      <c r="C11" s="4" t="s">
        <v>661</v>
      </c>
      <c r="D11" s="8" t="s">
        <v>370</v>
      </c>
      <c r="E11" s="8" t="s">
        <v>199</v>
      </c>
      <c r="F11" s="4" t="s">
        <v>382</v>
      </c>
      <c r="G11" s="4"/>
      <c r="H11" s="4"/>
    </row>
    <row r="12" ht="80" customHeight="1" spans="1:8" x14ac:dyDescent="0.25">
      <c r="A12" s="8" t="s">
        <v>294</v>
      </c>
      <c r="B12" s="8" t="s">
        <v>297</v>
      </c>
      <c r="C12" s="4" t="s">
        <v>662</v>
      </c>
      <c r="D12" s="8" t="s">
        <v>359</v>
      </c>
      <c r="E12" s="8" t="s">
        <v>200</v>
      </c>
      <c r="F12" s="4" t="s">
        <v>402</v>
      </c>
      <c r="G12" s="4"/>
      <c r="H12" s="4"/>
    </row>
    <row r="13" ht="80" customHeight="1" spans="1:8" x14ac:dyDescent="0.25">
      <c r="A13" s="8" t="s">
        <v>296</v>
      </c>
      <c r="B13" s="8" t="s">
        <v>290</v>
      </c>
      <c r="C13" s="4" t="s">
        <v>663</v>
      </c>
      <c r="D13" s="8" t="s">
        <v>631</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92.5" customHeight="1" spans="1:8" x14ac:dyDescent="0.25">
      <c r="A17" s="8" t="s">
        <v>312</v>
      </c>
      <c r="B17" s="8" t="s">
        <v>326</v>
      </c>
      <c r="C17" s="4" t="s">
        <v>664</v>
      </c>
      <c r="D17" s="8" t="s">
        <v>323</v>
      </c>
      <c r="E17" s="4" t="s">
        <v>665</v>
      </c>
      <c r="F17" s="3" t="s">
        <v>16</v>
      </c>
      <c r="G17" s="9" t="s">
        <v>16</v>
      </c>
      <c r="H17" s="9" t="s">
        <v>16</v>
      </c>
    </row>
    <row r="18" ht="230" customHeight="1" spans="1:8" x14ac:dyDescent="0.25">
      <c r="A18" s="8" t="s">
        <v>317</v>
      </c>
      <c r="B18" s="8" t="s">
        <v>318</v>
      </c>
      <c r="C18" s="4" t="s">
        <v>666</v>
      </c>
      <c r="D18" s="8" t="s">
        <v>370</v>
      </c>
      <c r="E18" s="4" t="s">
        <v>667</v>
      </c>
      <c r="F18" s="3" t="s">
        <v>16</v>
      </c>
      <c r="G18" s="9" t="s">
        <v>16</v>
      </c>
      <c r="H18" s="9" t="s">
        <v>16</v>
      </c>
    </row>
    <row r="19" ht="192.5" customHeight="1" spans="1:8" x14ac:dyDescent="0.25">
      <c r="A19" s="8" t="s">
        <v>321</v>
      </c>
      <c r="B19" s="8" t="s">
        <v>318</v>
      </c>
      <c r="C19" s="4" t="s">
        <v>668</v>
      </c>
      <c r="D19" s="8" t="s">
        <v>426</v>
      </c>
      <c r="E19" s="4" t="s">
        <v>669</v>
      </c>
      <c r="F19" s="3" t="s">
        <v>16</v>
      </c>
      <c r="G19" s="9" t="s">
        <v>16</v>
      </c>
      <c r="H19" s="9" t="s">
        <v>16</v>
      </c>
    </row>
    <row r="20" ht="217.5" customHeight="1" spans="1:8" x14ac:dyDescent="0.25">
      <c r="A20" s="8" t="s">
        <v>325</v>
      </c>
      <c r="B20" s="8" t="s">
        <v>318</v>
      </c>
      <c r="C20" s="4" t="s">
        <v>670</v>
      </c>
      <c r="D20" s="8" t="s">
        <v>671</v>
      </c>
      <c r="E20" s="4" t="s">
        <v>672</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55" customHeight="1" spans="1:8" x14ac:dyDescent="0.25">
      <c r="A30" s="4" t="s">
        <v>673</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674</v>
      </c>
      <c r="B1" s="11"/>
      <c r="C1" s="11"/>
      <c r="D1" s="11"/>
      <c r="E1" s="11"/>
      <c r="F1" s="11"/>
      <c r="G1" s="12" t="s">
        <v>675</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676</v>
      </c>
      <c r="C6" s="4"/>
      <c r="D6" s="4"/>
      <c r="E6" s="4"/>
      <c r="F6" s="4"/>
      <c r="G6" s="4"/>
      <c r="H6" s="4"/>
    </row>
    <row r="8" ht="19" customHeight="1" spans="1:8" x14ac:dyDescent="0.25">
      <c r="A8" s="5" t="s">
        <v>281</v>
      </c>
      <c r="B8" s="5"/>
      <c r="C8" s="5"/>
      <c r="D8" s="5"/>
      <c r="E8" s="5"/>
      <c r="F8" s="5"/>
      <c r="G8" s="5"/>
      <c r="H8" s="5"/>
    </row>
    <row r="9" ht="17.5" customHeight="1" spans="1:8" x14ac:dyDescent="0.25">
      <c r="A9" s="24" t="s">
        <v>380</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80" customHeight="1" spans="1:8" x14ac:dyDescent="0.25">
      <c r="A11" s="8" t="s">
        <v>289</v>
      </c>
      <c r="B11" s="8" t="s">
        <v>297</v>
      </c>
      <c r="C11" s="4" t="s">
        <v>677</v>
      </c>
      <c r="D11" s="8" t="s">
        <v>409</v>
      </c>
      <c r="E11" s="8" t="s">
        <v>200</v>
      </c>
      <c r="F11" s="4" t="s">
        <v>678</v>
      </c>
      <c r="G11" s="4"/>
      <c r="H11" s="4"/>
    </row>
    <row r="12" ht="142.5" customHeight="1" spans="1:8" x14ac:dyDescent="0.25">
      <c r="A12" s="8" t="s">
        <v>294</v>
      </c>
      <c r="B12" s="8" t="s">
        <v>297</v>
      </c>
      <c r="C12" s="4" t="s">
        <v>679</v>
      </c>
      <c r="D12" s="8" t="s">
        <v>359</v>
      </c>
      <c r="E12" s="8" t="s">
        <v>199</v>
      </c>
      <c r="F12" s="4" t="s">
        <v>584</v>
      </c>
      <c r="G12" s="4"/>
      <c r="H12" s="4"/>
    </row>
    <row r="13" ht="105" customHeight="1" spans="1:8" x14ac:dyDescent="0.25">
      <c r="A13" s="8" t="s">
        <v>296</v>
      </c>
      <c r="B13" s="8" t="s">
        <v>290</v>
      </c>
      <c r="C13" s="4" t="s">
        <v>680</v>
      </c>
      <c r="D13" s="8" t="s">
        <v>370</v>
      </c>
      <c r="E13" s="8" t="s">
        <v>199</v>
      </c>
      <c r="F13" s="4" t="s">
        <v>681</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67.5" customHeight="1" spans="1:8" x14ac:dyDescent="0.25">
      <c r="A17" s="8" t="s">
        <v>312</v>
      </c>
      <c r="B17" s="8" t="s">
        <v>326</v>
      </c>
      <c r="C17" s="4" t="s">
        <v>682</v>
      </c>
      <c r="D17" s="8" t="s">
        <v>323</v>
      </c>
      <c r="E17" s="4" t="s">
        <v>683</v>
      </c>
      <c r="F17" s="3" t="s">
        <v>16</v>
      </c>
      <c r="G17" s="9" t="s">
        <v>16</v>
      </c>
      <c r="H17" s="9" t="s">
        <v>16</v>
      </c>
    </row>
    <row r="18" ht="192.5" customHeight="1" spans="1:8" x14ac:dyDescent="0.25">
      <c r="A18" s="8" t="s">
        <v>317</v>
      </c>
      <c r="B18" s="8" t="s">
        <v>318</v>
      </c>
      <c r="C18" s="4" t="s">
        <v>684</v>
      </c>
      <c r="D18" s="8" t="s">
        <v>357</v>
      </c>
      <c r="E18" s="4" t="s">
        <v>685</v>
      </c>
      <c r="F18" s="3" t="s">
        <v>16</v>
      </c>
      <c r="G18" s="9" t="s">
        <v>16</v>
      </c>
      <c r="H18" s="9" t="s">
        <v>16</v>
      </c>
    </row>
    <row r="19" ht="205" customHeight="1" spans="1:8" x14ac:dyDescent="0.25">
      <c r="A19" s="8" t="s">
        <v>321</v>
      </c>
      <c r="B19" s="8" t="s">
        <v>318</v>
      </c>
      <c r="C19" s="4" t="s">
        <v>686</v>
      </c>
      <c r="D19" s="8" t="s">
        <v>687</v>
      </c>
      <c r="E19" s="4" t="s">
        <v>688</v>
      </c>
      <c r="F19" s="3" t="s">
        <v>16</v>
      </c>
      <c r="G19" s="9" t="s">
        <v>16</v>
      </c>
      <c r="H19" s="9" t="s">
        <v>16</v>
      </c>
    </row>
    <row r="20" ht="205" customHeight="1" spans="1:8" x14ac:dyDescent="0.25">
      <c r="A20" s="8" t="s">
        <v>325</v>
      </c>
      <c r="B20" s="8" t="s">
        <v>318</v>
      </c>
      <c r="C20" s="4" t="s">
        <v>689</v>
      </c>
      <c r="D20" s="8" t="s">
        <v>359</v>
      </c>
      <c r="E20" s="4" t="s">
        <v>690</v>
      </c>
      <c r="F20" s="3" t="s">
        <v>16</v>
      </c>
      <c r="G20" s="9" t="s">
        <v>16</v>
      </c>
      <c r="H20" s="9" t="s">
        <v>16</v>
      </c>
    </row>
    <row r="21" ht="267.5" customHeight="1" spans="1:8" x14ac:dyDescent="0.25">
      <c r="A21" s="8" t="s">
        <v>329</v>
      </c>
      <c r="B21" s="8" t="s">
        <v>318</v>
      </c>
      <c r="C21" s="4" t="s">
        <v>691</v>
      </c>
      <c r="D21" s="8" t="s">
        <v>359</v>
      </c>
      <c r="E21" s="4" t="s">
        <v>692</v>
      </c>
      <c r="F21" s="3" t="s">
        <v>16</v>
      </c>
      <c r="G21" s="9" t="s">
        <v>16</v>
      </c>
      <c r="H21" s="9" t="s">
        <v>16</v>
      </c>
    </row>
    <row r="22" ht="180" customHeight="1" spans="1:8" x14ac:dyDescent="0.25">
      <c r="A22" s="8" t="s">
        <v>333</v>
      </c>
      <c r="B22" s="8" t="s">
        <v>318</v>
      </c>
      <c r="C22" s="4" t="s">
        <v>693</v>
      </c>
      <c r="D22" s="8" t="s">
        <v>373</v>
      </c>
      <c r="E22" s="4" t="s">
        <v>694</v>
      </c>
      <c r="F22" s="3" t="s">
        <v>16</v>
      </c>
      <c r="G22" s="9" t="s">
        <v>16</v>
      </c>
      <c r="H22" s="9" t="s">
        <v>16</v>
      </c>
    </row>
    <row r="23" ht="30" customHeight="1" spans="1:8" x14ac:dyDescent="0.25">
      <c r="A23" s="10" t="s">
        <v>336</v>
      </c>
      <c r="B23" s="10"/>
      <c r="C23" s="10"/>
      <c r="D23" s="10"/>
      <c r="E23" s="10"/>
      <c r="F23" s="10"/>
      <c r="G23" s="10"/>
      <c r="H23" s="10"/>
    </row>
    <row r="25" ht="19" customHeight="1" spans="1:8" x14ac:dyDescent="0.25">
      <c r="A25" s="5" t="s">
        <v>337</v>
      </c>
      <c r="B25" s="5"/>
      <c r="C25" s="5"/>
      <c r="D25" s="5"/>
      <c r="E25" s="5"/>
      <c r="F25" s="5"/>
      <c r="G25" s="5"/>
      <c r="H25" s="5"/>
    </row>
    <row r="26" ht="30" customHeight="1" spans="1:8" x14ac:dyDescent="0.25">
      <c r="A26" s="6" t="s">
        <v>283</v>
      </c>
      <c r="B26" s="6" t="s">
        <v>338</v>
      </c>
      <c r="C26" s="7" t="s">
        <v>339</v>
      </c>
      <c r="D26" s="6" t="s">
        <v>112</v>
      </c>
      <c r="E26" s="6" t="s">
        <v>284</v>
      </c>
      <c r="F26" s="6" t="s">
        <v>340</v>
      </c>
      <c r="G26" s="6" t="s">
        <v>341</v>
      </c>
      <c r="H26" s="6" t="s">
        <v>311</v>
      </c>
    </row>
    <row r="27" ht="17.5" customHeight="1" spans="1:8" x14ac:dyDescent="0.25">
      <c r="A27" s="8" t="s">
        <v>312</v>
      </c>
      <c r="B27" s="3" t="s">
        <v>16</v>
      </c>
      <c r="C27" s="3" t="s">
        <v>16</v>
      </c>
      <c r="D27" s="3" t="s">
        <v>16</v>
      </c>
      <c r="E27" s="3" t="s">
        <v>16</v>
      </c>
      <c r="F27" s="3" t="s">
        <v>16</v>
      </c>
      <c r="G27" s="3" t="s">
        <v>16</v>
      </c>
      <c r="H27" s="3" t="s">
        <v>16</v>
      </c>
    </row>
    <row r="28" ht="17.5" customHeight="1" spans="1:8" x14ac:dyDescent="0.25">
      <c r="A28" s="8" t="s">
        <v>317</v>
      </c>
      <c r="B28" s="3" t="s">
        <v>16</v>
      </c>
      <c r="C28" s="3" t="s">
        <v>16</v>
      </c>
      <c r="D28" s="3" t="s">
        <v>16</v>
      </c>
      <c r="E28" s="3" t="s">
        <v>16</v>
      </c>
      <c r="F28" s="3" t="s">
        <v>16</v>
      </c>
      <c r="G28" s="3" t="s">
        <v>16</v>
      </c>
      <c r="H28" s="3" t="s">
        <v>16</v>
      </c>
    </row>
    <row r="29" ht="17.5" customHeight="1" spans="1:8" x14ac:dyDescent="0.25">
      <c r="A29" s="10" t="s">
        <v>346</v>
      </c>
      <c r="B29" s="10"/>
      <c r="C29" s="10"/>
      <c r="D29" s="10"/>
      <c r="E29" s="10"/>
      <c r="F29" s="10"/>
      <c r="G29" s="10"/>
      <c r="H29" s="10"/>
    </row>
    <row r="31" ht="19" customHeight="1" spans="1:8" x14ac:dyDescent="0.25">
      <c r="A31" s="5" t="s">
        <v>347</v>
      </c>
      <c r="B31" s="5"/>
      <c r="C31" s="5"/>
      <c r="D31" s="5"/>
      <c r="E31" s="5"/>
      <c r="F31" s="5"/>
      <c r="G31" s="5"/>
      <c r="H31" s="5"/>
    </row>
    <row r="32" ht="67.5" customHeight="1" spans="1:8" x14ac:dyDescent="0.25">
      <c r="A32" s="4" t="s">
        <v>695</v>
      </c>
      <c r="B32" s="4"/>
      <c r="C32" s="4"/>
      <c r="D32" s="4"/>
      <c r="E32" s="4"/>
      <c r="F32" s="4"/>
      <c r="G32" s="4"/>
      <c r="H32" s="4"/>
    </row>
    <row r="33" ht="30" customHeight="1" spans="1:8" x14ac:dyDescent="0.25">
      <c r="A33" s="4" t="s">
        <v>349</v>
      </c>
      <c r="B33" s="3" t="s">
        <v>16</v>
      </c>
      <c r="C33" s="3"/>
      <c r="D33" s="3"/>
      <c r="E33" s="3"/>
      <c r="F33" s="3"/>
      <c r="G33" s="3"/>
      <c r="H33" s="3"/>
    </row>
    <row r="34" ht="20" customHeight="1" spans="1:8" x14ac:dyDescent="0.25">
      <c r="A34" s="14" t="s">
        <v>350</v>
      </c>
      <c r="B34" s="14"/>
      <c r="C34" s="14"/>
      <c r="D34" s="14"/>
      <c r="E34" s="14"/>
      <c r="F34" s="14"/>
      <c r="G34" s="14"/>
      <c r="H34"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3:H23"/>
    <mergeCell ref="A25:H25"/>
    <mergeCell ref="A29:H29"/>
    <mergeCell ref="A31:H31"/>
    <mergeCell ref="A32:H32"/>
    <mergeCell ref="B33:H33"/>
    <mergeCell ref="A34:H34"/>
  </mergeCells>
  <pageSetup orientation="landscape" fitToWidth="1" fitToHeight="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696</v>
      </c>
      <c r="B1" s="11"/>
      <c r="C1" s="11"/>
      <c r="D1" s="11"/>
      <c r="E1" s="11"/>
      <c r="F1" s="11"/>
      <c r="G1" s="12" t="s">
        <v>697</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698</v>
      </c>
      <c r="C6" s="4"/>
      <c r="D6" s="4"/>
      <c r="E6" s="4"/>
      <c r="F6" s="4"/>
      <c r="G6" s="4"/>
      <c r="H6" s="4"/>
    </row>
    <row r="8" ht="19" customHeight="1" spans="1:8" x14ac:dyDescent="0.25">
      <c r="A8" s="5" t="s">
        <v>281</v>
      </c>
      <c r="B8" s="5"/>
      <c r="C8" s="5"/>
      <c r="D8" s="5"/>
      <c r="E8" s="5"/>
      <c r="F8" s="5"/>
      <c r="G8" s="5"/>
      <c r="H8" s="5"/>
    </row>
    <row r="9" ht="17.5" customHeight="1" spans="1:8" x14ac:dyDescent="0.25">
      <c r="A9" s="24" t="s">
        <v>603</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699</v>
      </c>
      <c r="D11" s="8" t="s">
        <v>359</v>
      </c>
      <c r="E11" s="8" t="s">
        <v>199</v>
      </c>
      <c r="F11" s="4" t="s">
        <v>681</v>
      </c>
      <c r="G11" s="4"/>
      <c r="H11" s="4"/>
    </row>
    <row r="12" ht="80" customHeight="1" spans="1:8" x14ac:dyDescent="0.25">
      <c r="A12" s="8" t="s">
        <v>294</v>
      </c>
      <c r="B12" s="8" t="s">
        <v>297</v>
      </c>
      <c r="C12" s="4" t="s">
        <v>700</v>
      </c>
      <c r="D12" s="8" t="s">
        <v>359</v>
      </c>
      <c r="E12" s="8" t="s">
        <v>199</v>
      </c>
      <c r="F12" s="4" t="s">
        <v>681</v>
      </c>
      <c r="G12" s="4"/>
      <c r="H12" s="4"/>
    </row>
    <row r="13" ht="105" customHeight="1" spans="1:8" x14ac:dyDescent="0.25">
      <c r="A13" s="8" t="s">
        <v>296</v>
      </c>
      <c r="B13" s="8" t="s">
        <v>297</v>
      </c>
      <c r="C13" s="4" t="s">
        <v>701</v>
      </c>
      <c r="D13" s="8" t="s">
        <v>359</v>
      </c>
      <c r="E13" s="8" t="s">
        <v>199</v>
      </c>
      <c r="F13" s="4" t="s">
        <v>681</v>
      </c>
      <c r="G13" s="4"/>
      <c r="H13" s="4"/>
    </row>
    <row r="14" ht="105" customHeight="1" spans="1:8" x14ac:dyDescent="0.25">
      <c r="A14" s="8" t="s">
        <v>301</v>
      </c>
      <c r="B14" s="8" t="s">
        <v>290</v>
      </c>
      <c r="C14" s="4" t="s">
        <v>702</v>
      </c>
      <c r="D14" s="8" t="s">
        <v>409</v>
      </c>
      <c r="E14" s="8" t="s">
        <v>199</v>
      </c>
      <c r="F14" s="4" t="s">
        <v>605</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205" customHeight="1" spans="1:8" x14ac:dyDescent="0.25">
      <c r="A18" s="8" t="s">
        <v>312</v>
      </c>
      <c r="B18" s="8" t="s">
        <v>313</v>
      </c>
      <c r="C18" s="4" t="s">
        <v>703</v>
      </c>
      <c r="D18" s="8" t="s">
        <v>359</v>
      </c>
      <c r="E18" s="4" t="s">
        <v>704</v>
      </c>
      <c r="F18" s="3" t="s">
        <v>16</v>
      </c>
      <c r="G18" s="9" t="s">
        <v>16</v>
      </c>
      <c r="H18" s="9" t="s">
        <v>16</v>
      </c>
    </row>
    <row r="19" ht="192.5" customHeight="1" spans="1:8" x14ac:dyDescent="0.25">
      <c r="A19" s="8" t="s">
        <v>317</v>
      </c>
      <c r="B19" s="8" t="s">
        <v>318</v>
      </c>
      <c r="C19" s="4" t="s">
        <v>705</v>
      </c>
      <c r="D19" s="8" t="s">
        <v>359</v>
      </c>
      <c r="E19" s="4" t="s">
        <v>706</v>
      </c>
      <c r="F19" s="3" t="s">
        <v>16</v>
      </c>
      <c r="G19" s="9" t="s">
        <v>16</v>
      </c>
      <c r="H19" s="9" t="s">
        <v>16</v>
      </c>
    </row>
    <row r="20" ht="217.5" customHeight="1" spans="1:8" x14ac:dyDescent="0.25">
      <c r="A20" s="8" t="s">
        <v>321</v>
      </c>
      <c r="B20" s="8" t="s">
        <v>318</v>
      </c>
      <c r="C20" s="4" t="s">
        <v>707</v>
      </c>
      <c r="D20" s="8" t="s">
        <v>359</v>
      </c>
      <c r="E20" s="4" t="s">
        <v>708</v>
      </c>
      <c r="F20" s="3" t="s">
        <v>16</v>
      </c>
      <c r="G20" s="9" t="s">
        <v>16</v>
      </c>
      <c r="H20" s="9" t="s">
        <v>16</v>
      </c>
    </row>
    <row r="21" ht="217.5" customHeight="1" spans="1:8" x14ac:dyDescent="0.25">
      <c r="A21" s="8" t="s">
        <v>325</v>
      </c>
      <c r="B21" s="8" t="s">
        <v>318</v>
      </c>
      <c r="C21" s="4" t="s">
        <v>709</v>
      </c>
      <c r="D21" s="8" t="s">
        <v>359</v>
      </c>
      <c r="E21" s="4" t="s">
        <v>710</v>
      </c>
      <c r="F21" s="3" t="s">
        <v>16</v>
      </c>
      <c r="G21" s="9" t="s">
        <v>16</v>
      </c>
      <c r="H21" s="9" t="s">
        <v>16</v>
      </c>
    </row>
    <row r="22" ht="242.5" customHeight="1" spans="1:8" x14ac:dyDescent="0.25">
      <c r="A22" s="8" t="s">
        <v>329</v>
      </c>
      <c r="B22" s="8" t="s">
        <v>318</v>
      </c>
      <c r="C22" s="4" t="s">
        <v>711</v>
      </c>
      <c r="D22" s="8" t="s">
        <v>359</v>
      </c>
      <c r="E22" s="4" t="s">
        <v>712</v>
      </c>
      <c r="F22" s="3" t="s">
        <v>16</v>
      </c>
      <c r="G22" s="9" t="s">
        <v>16</v>
      </c>
      <c r="H22" s="9" t="s">
        <v>16</v>
      </c>
    </row>
    <row r="23" ht="167.5" customHeight="1" spans="1:8" x14ac:dyDescent="0.25">
      <c r="A23" s="8" t="s">
        <v>333</v>
      </c>
      <c r="B23" s="8" t="s">
        <v>318</v>
      </c>
      <c r="C23" s="4" t="s">
        <v>713</v>
      </c>
      <c r="D23" s="8" t="s">
        <v>303</v>
      </c>
      <c r="E23" s="4" t="s">
        <v>714</v>
      </c>
      <c r="F23" s="3" t="s">
        <v>16</v>
      </c>
      <c r="G23" s="9" t="s">
        <v>16</v>
      </c>
      <c r="H23" s="9" t="s">
        <v>16</v>
      </c>
    </row>
    <row r="24" ht="30" customHeight="1" spans="1:8" x14ac:dyDescent="0.25">
      <c r="A24" s="10" t="s">
        <v>336</v>
      </c>
      <c r="B24" s="10"/>
      <c r="C24" s="10"/>
      <c r="D24" s="10"/>
      <c r="E24" s="10"/>
      <c r="F24" s="10"/>
      <c r="G24" s="10"/>
      <c r="H24" s="10"/>
    </row>
    <row r="26" ht="19" customHeight="1" spans="1:8" x14ac:dyDescent="0.25">
      <c r="A26" s="5" t="s">
        <v>337</v>
      </c>
      <c r="B26" s="5"/>
      <c r="C26" s="5"/>
      <c r="D26" s="5"/>
      <c r="E26" s="5"/>
      <c r="F26" s="5"/>
      <c r="G26" s="5"/>
      <c r="H26" s="5"/>
    </row>
    <row r="27" ht="30" customHeight="1" spans="1:8" x14ac:dyDescent="0.25">
      <c r="A27" s="6" t="s">
        <v>283</v>
      </c>
      <c r="B27" s="6" t="s">
        <v>338</v>
      </c>
      <c r="C27" s="7" t="s">
        <v>339</v>
      </c>
      <c r="D27" s="6" t="s">
        <v>112</v>
      </c>
      <c r="E27" s="6" t="s">
        <v>284</v>
      </c>
      <c r="F27" s="6" t="s">
        <v>340</v>
      </c>
      <c r="G27" s="6" t="s">
        <v>341</v>
      </c>
      <c r="H27" s="6" t="s">
        <v>311</v>
      </c>
    </row>
    <row r="28" ht="17.5" customHeight="1" spans="1:8" x14ac:dyDescent="0.25">
      <c r="A28" s="8" t="s">
        <v>312</v>
      </c>
      <c r="B28" s="3" t="s">
        <v>16</v>
      </c>
      <c r="C28" s="3" t="s">
        <v>16</v>
      </c>
      <c r="D28" s="3" t="s">
        <v>16</v>
      </c>
      <c r="E28" s="3" t="s">
        <v>16</v>
      </c>
      <c r="F28" s="3" t="s">
        <v>16</v>
      </c>
      <c r="G28" s="3" t="s">
        <v>16</v>
      </c>
      <c r="H28" s="3" t="s">
        <v>16</v>
      </c>
    </row>
    <row r="29" ht="17.5" customHeight="1" spans="1:8" x14ac:dyDescent="0.25">
      <c r="A29" s="8" t="s">
        <v>317</v>
      </c>
      <c r="B29" s="3" t="s">
        <v>16</v>
      </c>
      <c r="C29" s="3" t="s">
        <v>16</v>
      </c>
      <c r="D29" s="3" t="s">
        <v>16</v>
      </c>
      <c r="E29" s="3" t="s">
        <v>16</v>
      </c>
      <c r="F29" s="3" t="s">
        <v>16</v>
      </c>
      <c r="G29" s="3" t="s">
        <v>16</v>
      </c>
      <c r="H29" s="3" t="s">
        <v>16</v>
      </c>
    </row>
    <row r="30" ht="17.5" customHeight="1" spans="1:8" x14ac:dyDescent="0.25">
      <c r="A30" s="10" t="s">
        <v>346</v>
      </c>
      <c r="B30" s="10"/>
      <c r="C30" s="10"/>
      <c r="D30" s="10"/>
      <c r="E30" s="10"/>
      <c r="F30" s="10"/>
      <c r="G30" s="10"/>
      <c r="H30" s="10"/>
    </row>
    <row r="32" ht="19" customHeight="1" spans="1:8" x14ac:dyDescent="0.25">
      <c r="A32" s="5" t="s">
        <v>347</v>
      </c>
      <c r="B32" s="5"/>
      <c r="C32" s="5"/>
      <c r="D32" s="5"/>
      <c r="E32" s="5"/>
      <c r="F32" s="5"/>
      <c r="G32" s="5"/>
      <c r="H32" s="5"/>
    </row>
    <row r="33" ht="55" customHeight="1" spans="1:8" x14ac:dyDescent="0.25">
      <c r="A33" s="4" t="s">
        <v>715</v>
      </c>
      <c r="B33" s="4"/>
      <c r="C33" s="4"/>
      <c r="D33" s="4"/>
      <c r="E33" s="4"/>
      <c r="F33" s="4"/>
      <c r="G33" s="4"/>
      <c r="H33" s="4"/>
    </row>
    <row r="34" ht="30" customHeight="1" spans="1:8" x14ac:dyDescent="0.25">
      <c r="A34" s="4" t="s">
        <v>349</v>
      </c>
      <c r="B34" s="3" t="s">
        <v>16</v>
      </c>
      <c r="C34" s="3"/>
      <c r="D34" s="3"/>
      <c r="E34" s="3"/>
      <c r="F34" s="3"/>
      <c r="G34" s="3"/>
      <c r="H34" s="3"/>
    </row>
    <row r="35" ht="20" customHeight="1" spans="1:8" x14ac:dyDescent="0.25">
      <c r="A35" s="14" t="s">
        <v>350</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0:H30"/>
    <mergeCell ref="A32:H32"/>
    <mergeCell ref="A33:H33"/>
    <mergeCell ref="B34:H34"/>
    <mergeCell ref="A35:H35"/>
  </mergeCells>
  <pageSetup orientation="landscape" fitToWidth="1" fitToHeight="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716</v>
      </c>
      <c r="B1" s="11"/>
      <c r="C1" s="11"/>
      <c r="D1" s="11"/>
      <c r="E1" s="11"/>
      <c r="F1" s="11"/>
      <c r="G1" s="12" t="s">
        <v>717</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526</v>
      </c>
      <c r="C6" s="4"/>
      <c r="D6" s="4"/>
      <c r="E6" s="4"/>
      <c r="F6" s="4"/>
      <c r="G6" s="4"/>
      <c r="H6" s="4"/>
    </row>
    <row r="8" ht="19" customHeight="1" spans="1:8" x14ac:dyDescent="0.25">
      <c r="A8" s="5" t="s">
        <v>281</v>
      </c>
      <c r="B8" s="5"/>
      <c r="C8" s="5"/>
      <c r="D8" s="5"/>
      <c r="E8" s="5"/>
      <c r="F8" s="5"/>
      <c r="G8" s="5"/>
      <c r="H8" s="5"/>
    </row>
    <row r="9" ht="17.5" customHeight="1" spans="1:8" x14ac:dyDescent="0.25">
      <c r="A9" s="24" t="s">
        <v>718</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67.5" customHeight="1" spans="1:8" x14ac:dyDescent="0.25">
      <c r="A11" s="8" t="s">
        <v>289</v>
      </c>
      <c r="B11" s="8" t="s">
        <v>297</v>
      </c>
      <c r="C11" s="4" t="s">
        <v>719</v>
      </c>
      <c r="D11" s="8" t="s">
        <v>370</v>
      </c>
      <c r="E11" s="8" t="s">
        <v>200</v>
      </c>
      <c r="F11" s="4" t="s">
        <v>720</v>
      </c>
      <c r="G11" s="4"/>
      <c r="H11" s="4"/>
    </row>
    <row r="12" ht="92.5" customHeight="1" spans="1:8" x14ac:dyDescent="0.25">
      <c r="A12" s="8" t="s">
        <v>294</v>
      </c>
      <c r="B12" s="8" t="s">
        <v>290</v>
      </c>
      <c r="C12" s="4" t="s">
        <v>721</v>
      </c>
      <c r="D12" s="8" t="s">
        <v>315</v>
      </c>
      <c r="E12" s="8" t="s">
        <v>199</v>
      </c>
      <c r="F12" s="4" t="s">
        <v>722</v>
      </c>
      <c r="G12" s="4"/>
      <c r="H12" s="4"/>
    </row>
    <row r="13" ht="80" customHeight="1" spans="1:8" x14ac:dyDescent="0.25">
      <c r="A13" s="8" t="s">
        <v>296</v>
      </c>
      <c r="B13" s="8" t="s">
        <v>290</v>
      </c>
      <c r="C13" s="4" t="s">
        <v>723</v>
      </c>
      <c r="D13" s="8" t="s">
        <v>315</v>
      </c>
      <c r="E13" s="8" t="s">
        <v>200</v>
      </c>
      <c r="F13" s="4" t="s">
        <v>722</v>
      </c>
      <c r="G13" s="4"/>
      <c r="H13" s="4"/>
    </row>
    <row r="14" ht="42.5" customHeight="1" spans="1:8" x14ac:dyDescent="0.25">
      <c r="A14" s="8" t="s">
        <v>301</v>
      </c>
      <c r="B14" s="8" t="s">
        <v>297</v>
      </c>
      <c r="C14" s="4" t="s">
        <v>724</v>
      </c>
      <c r="D14" s="8" t="s">
        <v>359</v>
      </c>
      <c r="E14" s="8" t="s">
        <v>200</v>
      </c>
      <c r="F14" s="4" t="s">
        <v>725</v>
      </c>
      <c r="G14" s="4"/>
      <c r="H14" s="4"/>
    </row>
    <row r="15" ht="67.5" customHeight="1" spans="1:8" x14ac:dyDescent="0.25">
      <c r="A15" s="8" t="s">
        <v>537</v>
      </c>
      <c r="B15" s="8" t="s">
        <v>297</v>
      </c>
      <c r="C15" s="4" t="s">
        <v>726</v>
      </c>
      <c r="D15" s="8" t="s">
        <v>373</v>
      </c>
      <c r="E15" s="8" t="s">
        <v>200</v>
      </c>
      <c r="F15" s="4" t="s">
        <v>727</v>
      </c>
      <c r="G15" s="4"/>
      <c r="H15" s="4"/>
    </row>
    <row r="17" ht="19" customHeight="1" spans="1:8" x14ac:dyDescent="0.25">
      <c r="A17" s="5" t="s">
        <v>305</v>
      </c>
      <c r="B17" s="5"/>
      <c r="C17" s="5"/>
      <c r="D17" s="5"/>
      <c r="E17" s="5"/>
      <c r="F17" s="5"/>
      <c r="G17" s="5"/>
      <c r="H17" s="5"/>
    </row>
    <row r="18" ht="30" customHeight="1" spans="1:8" x14ac:dyDescent="0.25">
      <c r="A18" s="6" t="s">
        <v>283</v>
      </c>
      <c r="B18" s="6" t="s">
        <v>306</v>
      </c>
      <c r="C18" s="7" t="s">
        <v>307</v>
      </c>
      <c r="D18" s="6" t="s">
        <v>286</v>
      </c>
      <c r="E18" s="7" t="s">
        <v>308</v>
      </c>
      <c r="F18" s="7" t="s">
        <v>309</v>
      </c>
      <c r="G18" s="6" t="s">
        <v>310</v>
      </c>
      <c r="H18" s="6" t="s">
        <v>311</v>
      </c>
    </row>
    <row r="19" ht="230" customHeight="1" spans="1:8" x14ac:dyDescent="0.25">
      <c r="A19" s="8" t="s">
        <v>312</v>
      </c>
      <c r="B19" s="8" t="s">
        <v>318</v>
      </c>
      <c r="C19" s="4" t="s">
        <v>728</v>
      </c>
      <c r="D19" s="8" t="s">
        <v>477</v>
      </c>
      <c r="E19" s="4" t="s">
        <v>729</v>
      </c>
      <c r="F19" s="3" t="s">
        <v>16</v>
      </c>
      <c r="G19" s="9" t="s">
        <v>16</v>
      </c>
      <c r="H19" s="9" t="s">
        <v>16</v>
      </c>
    </row>
    <row r="20" ht="167.5" customHeight="1" spans="1:8" x14ac:dyDescent="0.25">
      <c r="A20" s="8" t="s">
        <v>317</v>
      </c>
      <c r="B20" s="8" t="s">
        <v>318</v>
      </c>
      <c r="C20" s="4" t="s">
        <v>730</v>
      </c>
      <c r="D20" s="8" t="s">
        <v>450</v>
      </c>
      <c r="E20" s="4" t="s">
        <v>731</v>
      </c>
      <c r="F20" s="3" t="s">
        <v>16</v>
      </c>
      <c r="G20" s="9" t="s">
        <v>16</v>
      </c>
      <c r="H20" s="9" t="s">
        <v>16</v>
      </c>
    </row>
    <row r="21" ht="180" customHeight="1" spans="1:8" x14ac:dyDescent="0.25">
      <c r="A21" s="8" t="s">
        <v>321</v>
      </c>
      <c r="B21" s="8" t="s">
        <v>318</v>
      </c>
      <c r="C21" s="4" t="s">
        <v>732</v>
      </c>
      <c r="D21" s="8" t="s">
        <v>370</v>
      </c>
      <c r="E21" s="4" t="s">
        <v>733</v>
      </c>
      <c r="F21" s="3" t="s">
        <v>16</v>
      </c>
      <c r="G21" s="9" t="s">
        <v>16</v>
      </c>
      <c r="H21" s="9" t="s">
        <v>16</v>
      </c>
    </row>
    <row r="22" ht="180" customHeight="1" spans="1:8" x14ac:dyDescent="0.25">
      <c r="A22" s="8" t="s">
        <v>325</v>
      </c>
      <c r="B22" s="8" t="s">
        <v>318</v>
      </c>
      <c r="C22" s="4" t="s">
        <v>734</v>
      </c>
      <c r="D22" s="8" t="s">
        <v>315</v>
      </c>
      <c r="E22" s="4" t="s">
        <v>735</v>
      </c>
      <c r="F22" s="3" t="s">
        <v>16</v>
      </c>
      <c r="G22" s="9" t="s">
        <v>16</v>
      </c>
      <c r="H22" s="9" t="s">
        <v>16</v>
      </c>
    </row>
    <row r="23" ht="130" customHeight="1" spans="1:8" x14ac:dyDescent="0.25">
      <c r="A23" s="8" t="s">
        <v>329</v>
      </c>
      <c r="B23" s="8" t="s">
        <v>318</v>
      </c>
      <c r="C23" s="4" t="s">
        <v>736</v>
      </c>
      <c r="D23" s="8" t="s">
        <v>359</v>
      </c>
      <c r="E23" s="4" t="s">
        <v>737</v>
      </c>
      <c r="F23" s="3" t="s">
        <v>16</v>
      </c>
      <c r="G23" s="9" t="s">
        <v>16</v>
      </c>
      <c r="H23" s="9" t="s">
        <v>16</v>
      </c>
    </row>
    <row r="24" ht="130" customHeight="1" spans="1:8" x14ac:dyDescent="0.25">
      <c r="A24" s="8" t="s">
        <v>333</v>
      </c>
      <c r="B24" s="8" t="s">
        <v>318</v>
      </c>
      <c r="C24" s="4" t="s">
        <v>738</v>
      </c>
      <c r="D24" s="8" t="s">
        <v>373</v>
      </c>
      <c r="E24" s="4" t="s">
        <v>739</v>
      </c>
      <c r="F24" s="3" t="s">
        <v>16</v>
      </c>
      <c r="G24" s="9" t="s">
        <v>16</v>
      </c>
      <c r="H24" s="9" t="s">
        <v>16</v>
      </c>
    </row>
    <row r="25" ht="167.5" customHeight="1" spans="1:8" x14ac:dyDescent="0.25">
      <c r="A25" s="8" t="s">
        <v>553</v>
      </c>
      <c r="B25" s="8" t="s">
        <v>326</v>
      </c>
      <c r="C25" s="4" t="s">
        <v>740</v>
      </c>
      <c r="D25" s="8" t="s">
        <v>323</v>
      </c>
      <c r="E25" s="4" t="s">
        <v>741</v>
      </c>
      <c r="F25" s="3" t="s">
        <v>16</v>
      </c>
      <c r="G25" s="9" t="s">
        <v>16</v>
      </c>
      <c r="H25" s="9" t="s">
        <v>16</v>
      </c>
    </row>
    <row r="26" ht="30" customHeight="1" spans="1:8" x14ac:dyDescent="0.25">
      <c r="A26" s="10" t="s">
        <v>336</v>
      </c>
      <c r="B26" s="10"/>
      <c r="C26" s="10"/>
      <c r="D26" s="10"/>
      <c r="E26" s="10"/>
      <c r="F26" s="10"/>
      <c r="G26" s="10"/>
      <c r="H26" s="10"/>
    </row>
    <row r="28" ht="19" customHeight="1" spans="1:8" x14ac:dyDescent="0.25">
      <c r="A28" s="5" t="s">
        <v>337</v>
      </c>
      <c r="B28" s="5"/>
      <c r="C28" s="5"/>
      <c r="D28" s="5"/>
      <c r="E28" s="5"/>
      <c r="F28" s="5"/>
      <c r="G28" s="5"/>
      <c r="H28" s="5"/>
    </row>
    <row r="29" ht="30" customHeight="1" spans="1:8" x14ac:dyDescent="0.25">
      <c r="A29" s="6" t="s">
        <v>283</v>
      </c>
      <c r="B29" s="6" t="s">
        <v>338</v>
      </c>
      <c r="C29" s="7" t="s">
        <v>339</v>
      </c>
      <c r="D29" s="6" t="s">
        <v>112</v>
      </c>
      <c r="E29" s="6" t="s">
        <v>284</v>
      </c>
      <c r="F29" s="6" t="s">
        <v>340</v>
      </c>
      <c r="G29" s="6" t="s">
        <v>341</v>
      </c>
      <c r="H29" s="6" t="s">
        <v>311</v>
      </c>
    </row>
    <row r="30" ht="17.5" customHeight="1" spans="1:8" x14ac:dyDescent="0.25">
      <c r="A30" s="8" t="s">
        <v>312</v>
      </c>
      <c r="B30" s="3" t="s">
        <v>16</v>
      </c>
      <c r="C30" s="3" t="s">
        <v>16</v>
      </c>
      <c r="D30" s="3" t="s">
        <v>16</v>
      </c>
      <c r="E30" s="3" t="s">
        <v>16</v>
      </c>
      <c r="F30" s="3" t="s">
        <v>16</v>
      </c>
      <c r="G30" s="3" t="s">
        <v>16</v>
      </c>
      <c r="H30" s="3" t="s">
        <v>16</v>
      </c>
    </row>
    <row r="31" ht="17.5" customHeight="1" spans="1:8" x14ac:dyDescent="0.25">
      <c r="A31" s="8" t="s">
        <v>317</v>
      </c>
      <c r="B31" s="3" t="s">
        <v>16</v>
      </c>
      <c r="C31" s="3" t="s">
        <v>16</v>
      </c>
      <c r="D31" s="3" t="s">
        <v>16</v>
      </c>
      <c r="E31" s="3" t="s">
        <v>16</v>
      </c>
      <c r="F31" s="3" t="s">
        <v>16</v>
      </c>
      <c r="G31" s="3" t="s">
        <v>16</v>
      </c>
      <c r="H31" s="3" t="s">
        <v>16</v>
      </c>
    </row>
    <row r="32" ht="17.5" customHeight="1" spans="1:8" x14ac:dyDescent="0.25">
      <c r="A32" s="10" t="s">
        <v>346</v>
      </c>
      <c r="B32" s="10"/>
      <c r="C32" s="10"/>
      <c r="D32" s="10"/>
      <c r="E32" s="10"/>
      <c r="F32" s="10"/>
      <c r="G32" s="10"/>
      <c r="H32" s="10"/>
    </row>
    <row r="34" ht="19" customHeight="1" spans="1:8" x14ac:dyDescent="0.25">
      <c r="A34" s="5" t="s">
        <v>347</v>
      </c>
      <c r="B34" s="5"/>
      <c r="C34" s="5"/>
      <c r="D34" s="5"/>
      <c r="E34" s="5"/>
      <c r="F34" s="5"/>
      <c r="G34" s="5"/>
      <c r="H34" s="5"/>
    </row>
    <row r="35" ht="42.5" customHeight="1" spans="1:8" x14ac:dyDescent="0.25">
      <c r="A35" s="4" t="s">
        <v>742</v>
      </c>
      <c r="B35" s="4"/>
      <c r="C35" s="4"/>
      <c r="D35" s="4"/>
      <c r="E35" s="4"/>
      <c r="F35" s="4"/>
      <c r="G35" s="4"/>
      <c r="H35" s="4"/>
    </row>
    <row r="36" ht="30" customHeight="1" spans="1:8" x14ac:dyDescent="0.25">
      <c r="A36" s="4" t="s">
        <v>349</v>
      </c>
      <c r="B36" s="3" t="s">
        <v>16</v>
      </c>
      <c r="C36" s="3"/>
      <c r="D36" s="3"/>
      <c r="E36" s="3"/>
      <c r="F36" s="3"/>
      <c r="G36" s="3"/>
      <c r="H36" s="3"/>
    </row>
    <row r="37" ht="20" customHeight="1" spans="1:8" x14ac:dyDescent="0.25">
      <c r="A37" s="14" t="s">
        <v>350</v>
      </c>
      <c r="B37" s="14"/>
      <c r="C37" s="14"/>
      <c r="D37" s="14"/>
      <c r="E37" s="14"/>
      <c r="F37" s="14"/>
      <c r="G37" s="14"/>
      <c r="H37"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6:H26"/>
    <mergeCell ref="A28:H28"/>
    <mergeCell ref="A32:H32"/>
    <mergeCell ref="A34:H34"/>
    <mergeCell ref="A35:H35"/>
    <mergeCell ref="B36:H36"/>
    <mergeCell ref="A37:H37"/>
  </mergeCells>
  <pageSetup orientation="landscape" fitToWidth="1" fitToHeight="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743</v>
      </c>
      <c r="B1" s="11"/>
      <c r="C1" s="11"/>
      <c r="D1" s="11"/>
      <c r="E1" s="11"/>
      <c r="F1" s="11"/>
      <c r="G1" s="12" t="s">
        <v>744</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745</v>
      </c>
      <c r="C6" s="4"/>
      <c r="D6" s="4"/>
      <c r="E6" s="4"/>
      <c r="F6" s="4"/>
      <c r="G6" s="4"/>
      <c r="H6" s="4"/>
    </row>
    <row r="8" ht="19" customHeight="1" spans="1:8" x14ac:dyDescent="0.25">
      <c r="A8" s="5" t="s">
        <v>281</v>
      </c>
      <c r="B8" s="5"/>
      <c r="C8" s="5"/>
      <c r="D8" s="5"/>
      <c r="E8" s="5"/>
      <c r="F8" s="5"/>
      <c r="G8" s="5"/>
      <c r="H8" s="5"/>
    </row>
    <row r="9" ht="17.5" customHeight="1" spans="1:8" x14ac:dyDescent="0.25">
      <c r="A9" s="24" t="s">
        <v>746</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290</v>
      </c>
      <c r="C11" s="4" t="s">
        <v>747</v>
      </c>
      <c r="D11" s="8" t="s">
        <v>502</v>
      </c>
      <c r="E11" s="8" t="s">
        <v>199</v>
      </c>
      <c r="F11" s="4" t="s">
        <v>563</v>
      </c>
      <c r="G11" s="4"/>
      <c r="H11" s="4"/>
    </row>
    <row r="12" ht="80" customHeight="1" spans="1:8" x14ac:dyDescent="0.25">
      <c r="A12" s="8" t="s">
        <v>294</v>
      </c>
      <c r="B12" s="8" t="s">
        <v>290</v>
      </c>
      <c r="C12" s="4" t="s">
        <v>748</v>
      </c>
      <c r="D12" s="8" t="s">
        <v>749</v>
      </c>
      <c r="E12" s="8" t="s">
        <v>199</v>
      </c>
      <c r="F12" s="4" t="s">
        <v>605</v>
      </c>
      <c r="G12" s="4"/>
      <c r="H12" s="4"/>
    </row>
    <row r="13" ht="67.5" customHeight="1" spans="1:8" x14ac:dyDescent="0.25">
      <c r="A13" s="8" t="s">
        <v>296</v>
      </c>
      <c r="B13" s="8" t="s">
        <v>297</v>
      </c>
      <c r="C13" s="4" t="s">
        <v>750</v>
      </c>
      <c r="D13" s="8" t="s">
        <v>751</v>
      </c>
      <c r="E13" s="8" t="s">
        <v>200</v>
      </c>
      <c r="F13" s="4" t="s">
        <v>752</v>
      </c>
      <c r="G13" s="4"/>
      <c r="H13" s="4"/>
    </row>
    <row r="14" ht="55" customHeight="1" spans="1:8" x14ac:dyDescent="0.25">
      <c r="A14" s="8" t="s">
        <v>301</v>
      </c>
      <c r="B14" s="8" t="s">
        <v>297</v>
      </c>
      <c r="C14" s="4" t="s">
        <v>753</v>
      </c>
      <c r="D14" s="8" t="s">
        <v>331</v>
      </c>
      <c r="E14" s="8" t="s">
        <v>200</v>
      </c>
      <c r="F14" s="4" t="s">
        <v>605</v>
      </c>
      <c r="G14" s="4"/>
      <c r="H14" s="4"/>
    </row>
    <row r="15" ht="67.5" customHeight="1" spans="1:8" x14ac:dyDescent="0.25">
      <c r="A15" s="8" t="s">
        <v>537</v>
      </c>
      <c r="B15" s="8" t="s">
        <v>297</v>
      </c>
      <c r="C15" s="4" t="s">
        <v>754</v>
      </c>
      <c r="D15" s="8" t="s">
        <v>373</v>
      </c>
      <c r="E15" s="8" t="s">
        <v>200</v>
      </c>
      <c r="F15" s="4" t="s">
        <v>586</v>
      </c>
      <c r="G15" s="4"/>
      <c r="H15" s="4"/>
    </row>
    <row r="17" ht="19" customHeight="1" spans="1:8" x14ac:dyDescent="0.25">
      <c r="A17" s="5" t="s">
        <v>305</v>
      </c>
      <c r="B17" s="5"/>
      <c r="C17" s="5"/>
      <c r="D17" s="5"/>
      <c r="E17" s="5"/>
      <c r="F17" s="5"/>
      <c r="G17" s="5"/>
      <c r="H17" s="5"/>
    </row>
    <row r="18" ht="30" customHeight="1" spans="1:8" x14ac:dyDescent="0.25">
      <c r="A18" s="6" t="s">
        <v>283</v>
      </c>
      <c r="B18" s="6" t="s">
        <v>306</v>
      </c>
      <c r="C18" s="7" t="s">
        <v>307</v>
      </c>
      <c r="D18" s="6" t="s">
        <v>286</v>
      </c>
      <c r="E18" s="7" t="s">
        <v>308</v>
      </c>
      <c r="F18" s="7" t="s">
        <v>309</v>
      </c>
      <c r="G18" s="6" t="s">
        <v>310</v>
      </c>
      <c r="H18" s="6" t="s">
        <v>311</v>
      </c>
    </row>
    <row r="19" ht="180" customHeight="1" spans="1:8" x14ac:dyDescent="0.25">
      <c r="A19" s="8" t="s">
        <v>312</v>
      </c>
      <c r="B19" s="8" t="s">
        <v>318</v>
      </c>
      <c r="C19" s="4" t="s">
        <v>755</v>
      </c>
      <c r="D19" s="8" t="s">
        <v>477</v>
      </c>
      <c r="E19" s="4" t="s">
        <v>756</v>
      </c>
      <c r="F19" s="3" t="s">
        <v>16</v>
      </c>
      <c r="G19" s="9" t="s">
        <v>16</v>
      </c>
      <c r="H19" s="9" t="s">
        <v>16</v>
      </c>
    </row>
    <row r="20" ht="180" customHeight="1" spans="1:8" x14ac:dyDescent="0.25">
      <c r="A20" s="8" t="s">
        <v>317</v>
      </c>
      <c r="B20" s="8" t="s">
        <v>318</v>
      </c>
      <c r="C20" s="4" t="s">
        <v>757</v>
      </c>
      <c r="D20" s="8" t="s">
        <v>539</v>
      </c>
      <c r="E20" s="4" t="s">
        <v>758</v>
      </c>
      <c r="F20" s="3" t="s">
        <v>16</v>
      </c>
      <c r="G20" s="9" t="s">
        <v>16</v>
      </c>
      <c r="H20" s="9" t="s">
        <v>16</v>
      </c>
    </row>
    <row r="21" ht="155" customHeight="1" spans="1:8" x14ac:dyDescent="0.25">
      <c r="A21" s="8" t="s">
        <v>321</v>
      </c>
      <c r="B21" s="8" t="s">
        <v>318</v>
      </c>
      <c r="C21" s="4" t="s">
        <v>759</v>
      </c>
      <c r="D21" s="8" t="s">
        <v>450</v>
      </c>
      <c r="E21" s="4" t="s">
        <v>760</v>
      </c>
      <c r="F21" s="3" t="s">
        <v>16</v>
      </c>
      <c r="G21" s="9" t="s">
        <v>16</v>
      </c>
      <c r="H21" s="9" t="s">
        <v>16</v>
      </c>
    </row>
    <row r="22" ht="142.5" customHeight="1" spans="1:8" x14ac:dyDescent="0.25">
      <c r="A22" s="8" t="s">
        <v>325</v>
      </c>
      <c r="B22" s="8" t="s">
        <v>318</v>
      </c>
      <c r="C22" s="4" t="s">
        <v>761</v>
      </c>
      <c r="D22" s="8" t="s">
        <v>331</v>
      </c>
      <c r="E22" s="4" t="s">
        <v>762</v>
      </c>
      <c r="F22" s="3" t="s">
        <v>16</v>
      </c>
      <c r="G22" s="9" t="s">
        <v>16</v>
      </c>
      <c r="H22" s="9" t="s">
        <v>16</v>
      </c>
    </row>
    <row r="23" ht="167.5" customHeight="1" spans="1:8" x14ac:dyDescent="0.25">
      <c r="A23" s="8" t="s">
        <v>329</v>
      </c>
      <c r="B23" s="8" t="s">
        <v>318</v>
      </c>
      <c r="C23" s="4" t="s">
        <v>763</v>
      </c>
      <c r="D23" s="8" t="s">
        <v>764</v>
      </c>
      <c r="E23" s="4" t="s">
        <v>765</v>
      </c>
      <c r="F23" s="3" t="s">
        <v>16</v>
      </c>
      <c r="G23" s="9" t="s">
        <v>16</v>
      </c>
      <c r="H23" s="9" t="s">
        <v>16</v>
      </c>
    </row>
    <row r="24" ht="192.5" customHeight="1" spans="1:8" x14ac:dyDescent="0.25">
      <c r="A24" s="8" t="s">
        <v>333</v>
      </c>
      <c r="B24" s="8" t="s">
        <v>326</v>
      </c>
      <c r="C24" s="4" t="s">
        <v>766</v>
      </c>
      <c r="D24" s="8" t="s">
        <v>323</v>
      </c>
      <c r="E24" s="4" t="s">
        <v>767</v>
      </c>
      <c r="F24" s="3" t="s">
        <v>16</v>
      </c>
      <c r="G24" s="9" t="s">
        <v>16</v>
      </c>
      <c r="H24" s="9" t="s">
        <v>16</v>
      </c>
    </row>
    <row r="25" ht="30" customHeight="1" spans="1:8" x14ac:dyDescent="0.25">
      <c r="A25" s="10" t="s">
        <v>336</v>
      </c>
      <c r="B25" s="10"/>
      <c r="C25" s="10"/>
      <c r="D25" s="10"/>
      <c r="E25" s="10"/>
      <c r="F25" s="10"/>
      <c r="G25" s="10"/>
      <c r="H25" s="10"/>
    </row>
    <row r="27" ht="19" customHeight="1" spans="1:8" x14ac:dyDescent="0.25">
      <c r="A27" s="5" t="s">
        <v>337</v>
      </c>
      <c r="B27" s="5"/>
      <c r="C27" s="5"/>
      <c r="D27" s="5"/>
      <c r="E27" s="5"/>
      <c r="F27" s="5"/>
      <c r="G27" s="5"/>
      <c r="H27" s="5"/>
    </row>
    <row r="28" ht="30" customHeight="1" spans="1:8" x14ac:dyDescent="0.25">
      <c r="A28" s="6" t="s">
        <v>283</v>
      </c>
      <c r="B28" s="6" t="s">
        <v>338</v>
      </c>
      <c r="C28" s="7" t="s">
        <v>339</v>
      </c>
      <c r="D28" s="6" t="s">
        <v>112</v>
      </c>
      <c r="E28" s="6" t="s">
        <v>284</v>
      </c>
      <c r="F28" s="6" t="s">
        <v>340</v>
      </c>
      <c r="G28" s="6" t="s">
        <v>341</v>
      </c>
      <c r="H28" s="6" t="s">
        <v>311</v>
      </c>
    </row>
    <row r="29" ht="17.5" customHeight="1" spans="1:8" x14ac:dyDescent="0.25">
      <c r="A29" s="8" t="s">
        <v>312</v>
      </c>
      <c r="B29" s="3" t="s">
        <v>16</v>
      </c>
      <c r="C29" s="3" t="s">
        <v>16</v>
      </c>
      <c r="D29" s="3" t="s">
        <v>16</v>
      </c>
      <c r="E29" s="3" t="s">
        <v>16</v>
      </c>
      <c r="F29" s="3" t="s">
        <v>16</v>
      </c>
      <c r="G29" s="3" t="s">
        <v>16</v>
      </c>
      <c r="H29" s="3" t="s">
        <v>16</v>
      </c>
    </row>
    <row r="30" ht="17.5" customHeight="1" spans="1:8" x14ac:dyDescent="0.25">
      <c r="A30" s="8" t="s">
        <v>317</v>
      </c>
      <c r="B30" s="3" t="s">
        <v>16</v>
      </c>
      <c r="C30" s="3" t="s">
        <v>16</v>
      </c>
      <c r="D30" s="3" t="s">
        <v>16</v>
      </c>
      <c r="E30" s="3" t="s">
        <v>16</v>
      </c>
      <c r="F30" s="3" t="s">
        <v>16</v>
      </c>
      <c r="G30" s="3" t="s">
        <v>16</v>
      </c>
      <c r="H30" s="3" t="s">
        <v>16</v>
      </c>
    </row>
    <row r="31" ht="17.5" customHeight="1" spans="1:8" x14ac:dyDescent="0.25">
      <c r="A31" s="10" t="s">
        <v>346</v>
      </c>
      <c r="B31" s="10"/>
      <c r="C31" s="10"/>
      <c r="D31" s="10"/>
      <c r="E31" s="10"/>
      <c r="F31" s="10"/>
      <c r="G31" s="10"/>
      <c r="H31" s="10"/>
    </row>
    <row r="33" ht="19" customHeight="1" spans="1:8" x14ac:dyDescent="0.25">
      <c r="A33" s="5" t="s">
        <v>347</v>
      </c>
      <c r="B33" s="5"/>
      <c r="C33" s="5"/>
      <c r="D33" s="5"/>
      <c r="E33" s="5"/>
      <c r="F33" s="5"/>
      <c r="G33" s="5"/>
      <c r="H33" s="5"/>
    </row>
    <row r="34" ht="55" customHeight="1" spans="1:8" x14ac:dyDescent="0.25">
      <c r="A34" s="4" t="s">
        <v>768</v>
      </c>
      <c r="B34" s="4"/>
      <c r="C34" s="4"/>
      <c r="D34" s="4"/>
      <c r="E34" s="4"/>
      <c r="F34" s="4"/>
      <c r="G34" s="4"/>
      <c r="H34" s="4"/>
    </row>
    <row r="35" ht="30" customHeight="1" spans="1:8" x14ac:dyDescent="0.25">
      <c r="A35" s="4" t="s">
        <v>349</v>
      </c>
      <c r="B35" s="3" t="s">
        <v>16</v>
      </c>
      <c r="C35" s="3"/>
      <c r="D35" s="3"/>
      <c r="E35" s="3"/>
      <c r="F35" s="3"/>
      <c r="G35" s="3"/>
      <c r="H35" s="3"/>
    </row>
    <row r="36" ht="20" customHeight="1" spans="1:8" x14ac:dyDescent="0.25">
      <c r="A36" s="14" t="s">
        <v>350</v>
      </c>
      <c r="B36" s="14"/>
      <c r="C36" s="14"/>
      <c r="D36" s="14"/>
      <c r="E36" s="14"/>
      <c r="F36" s="14"/>
      <c r="G36" s="14"/>
      <c r="H36"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5:H25"/>
    <mergeCell ref="A27:H27"/>
    <mergeCell ref="A31:H31"/>
    <mergeCell ref="A33:H33"/>
    <mergeCell ref="A34:H34"/>
    <mergeCell ref="B35:H35"/>
    <mergeCell ref="A36:H36"/>
  </mergeCells>
  <pageSetup orientation="landscape" fitToWidth="1" fitToHeight="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769</v>
      </c>
      <c r="B1" s="11"/>
      <c r="C1" s="11"/>
      <c r="D1" s="11"/>
      <c r="E1" s="11"/>
      <c r="F1" s="11"/>
      <c r="G1" s="12" t="s">
        <v>770</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745</v>
      </c>
      <c r="C6" s="4"/>
      <c r="D6" s="4"/>
      <c r="E6" s="4"/>
      <c r="F6" s="4"/>
      <c r="G6" s="4"/>
      <c r="H6" s="4"/>
    </row>
    <row r="8" ht="19" customHeight="1" spans="1:8" x14ac:dyDescent="0.25">
      <c r="A8" s="5" t="s">
        <v>281</v>
      </c>
      <c r="B8" s="5"/>
      <c r="C8" s="5"/>
      <c r="D8" s="5"/>
      <c r="E8" s="5"/>
      <c r="F8" s="5"/>
      <c r="G8" s="5"/>
      <c r="H8" s="5"/>
    </row>
    <row r="9" ht="17.5" customHeight="1" spans="1:8" x14ac:dyDescent="0.25">
      <c r="A9" s="24" t="s">
        <v>746</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67.5" customHeight="1" spans="1:8" x14ac:dyDescent="0.25">
      <c r="A11" s="8" t="s">
        <v>289</v>
      </c>
      <c r="B11" s="8" t="s">
        <v>297</v>
      </c>
      <c r="C11" s="4" t="s">
        <v>771</v>
      </c>
      <c r="D11" s="8" t="s">
        <v>426</v>
      </c>
      <c r="E11" s="8" t="s">
        <v>200</v>
      </c>
      <c r="F11" s="4" t="s">
        <v>605</v>
      </c>
      <c r="G11" s="4"/>
      <c r="H11" s="4"/>
    </row>
    <row r="12" ht="92.5" customHeight="1" spans="1:8" x14ac:dyDescent="0.25">
      <c r="A12" s="8" t="s">
        <v>294</v>
      </c>
      <c r="B12" s="8" t="s">
        <v>297</v>
      </c>
      <c r="C12" s="4" t="s">
        <v>772</v>
      </c>
      <c r="D12" s="8" t="s">
        <v>323</v>
      </c>
      <c r="E12" s="8" t="s">
        <v>199</v>
      </c>
      <c r="F12" s="4" t="s">
        <v>773</v>
      </c>
      <c r="G12" s="4"/>
      <c r="H12" s="4"/>
    </row>
    <row r="13" ht="67.5" customHeight="1" spans="1:8" x14ac:dyDescent="0.25">
      <c r="A13" s="8" t="s">
        <v>296</v>
      </c>
      <c r="B13" s="8" t="s">
        <v>290</v>
      </c>
      <c r="C13" s="4" t="s">
        <v>774</v>
      </c>
      <c r="D13" s="8" t="s">
        <v>494</v>
      </c>
      <c r="E13" s="8" t="s">
        <v>200</v>
      </c>
      <c r="F13" s="4" t="s">
        <v>605</v>
      </c>
      <c r="G13" s="4"/>
      <c r="H13" s="4"/>
    </row>
    <row r="14" ht="67.5" customHeight="1" spans="1:8" x14ac:dyDescent="0.25">
      <c r="A14" s="8" t="s">
        <v>301</v>
      </c>
      <c r="B14" s="8" t="s">
        <v>297</v>
      </c>
      <c r="C14" s="4" t="s">
        <v>775</v>
      </c>
      <c r="D14" s="8" t="s">
        <v>751</v>
      </c>
      <c r="E14" s="8" t="s">
        <v>200</v>
      </c>
      <c r="F14" s="4" t="s">
        <v>563</v>
      </c>
      <c r="G14" s="4"/>
      <c r="H14" s="4"/>
    </row>
    <row r="15" ht="67.5" customHeight="1" spans="1:8" x14ac:dyDescent="0.25">
      <c r="A15" s="8" t="s">
        <v>537</v>
      </c>
      <c r="B15" s="8" t="s">
        <v>297</v>
      </c>
      <c r="C15" s="4" t="s">
        <v>776</v>
      </c>
      <c r="D15" s="8" t="s">
        <v>426</v>
      </c>
      <c r="E15" s="8" t="s">
        <v>200</v>
      </c>
      <c r="F15" s="4" t="s">
        <v>605</v>
      </c>
      <c r="G15" s="4"/>
      <c r="H15" s="4"/>
    </row>
    <row r="17" ht="19" customHeight="1" spans="1:8" x14ac:dyDescent="0.25">
      <c r="A17" s="5" t="s">
        <v>305</v>
      </c>
      <c r="B17" s="5"/>
      <c r="C17" s="5"/>
      <c r="D17" s="5"/>
      <c r="E17" s="5"/>
      <c r="F17" s="5"/>
      <c r="G17" s="5"/>
      <c r="H17" s="5"/>
    </row>
    <row r="18" ht="30" customHeight="1" spans="1:8" x14ac:dyDescent="0.25">
      <c r="A18" s="6" t="s">
        <v>283</v>
      </c>
      <c r="B18" s="6" t="s">
        <v>306</v>
      </c>
      <c r="C18" s="7" t="s">
        <v>307</v>
      </c>
      <c r="D18" s="6" t="s">
        <v>286</v>
      </c>
      <c r="E18" s="7" t="s">
        <v>308</v>
      </c>
      <c r="F18" s="7" t="s">
        <v>309</v>
      </c>
      <c r="G18" s="6" t="s">
        <v>310</v>
      </c>
      <c r="H18" s="6" t="s">
        <v>311</v>
      </c>
    </row>
    <row r="19" ht="205" customHeight="1" spans="1:8" x14ac:dyDescent="0.25">
      <c r="A19" s="8" t="s">
        <v>312</v>
      </c>
      <c r="B19" s="8" t="s">
        <v>318</v>
      </c>
      <c r="C19" s="4" t="s">
        <v>777</v>
      </c>
      <c r="D19" s="8" t="s">
        <v>778</v>
      </c>
      <c r="E19" s="4" t="s">
        <v>779</v>
      </c>
      <c r="F19" s="3" t="s">
        <v>16</v>
      </c>
      <c r="G19" s="9" t="s">
        <v>16</v>
      </c>
      <c r="H19" s="9" t="s">
        <v>16</v>
      </c>
    </row>
    <row r="20" ht="217.5" customHeight="1" spans="1:8" x14ac:dyDescent="0.25">
      <c r="A20" s="8" t="s">
        <v>317</v>
      </c>
      <c r="B20" s="8" t="s">
        <v>318</v>
      </c>
      <c r="C20" s="4" t="s">
        <v>780</v>
      </c>
      <c r="D20" s="8" t="s">
        <v>450</v>
      </c>
      <c r="E20" s="4" t="s">
        <v>781</v>
      </c>
      <c r="F20" s="3" t="s">
        <v>16</v>
      </c>
      <c r="G20" s="9" t="s">
        <v>16</v>
      </c>
      <c r="H20" s="9" t="s">
        <v>16</v>
      </c>
    </row>
    <row r="21" ht="155" customHeight="1" spans="1:8" x14ac:dyDescent="0.25">
      <c r="A21" s="8" t="s">
        <v>321</v>
      </c>
      <c r="B21" s="8" t="s">
        <v>318</v>
      </c>
      <c r="C21" s="4" t="s">
        <v>782</v>
      </c>
      <c r="D21" s="8" t="s">
        <v>331</v>
      </c>
      <c r="E21" s="4" t="s">
        <v>783</v>
      </c>
      <c r="F21" s="3" t="s">
        <v>16</v>
      </c>
      <c r="G21" s="9" t="s">
        <v>16</v>
      </c>
      <c r="H21" s="9" t="s">
        <v>16</v>
      </c>
    </row>
    <row r="22" ht="155" customHeight="1" spans="1:8" x14ac:dyDescent="0.25">
      <c r="A22" s="8" t="s">
        <v>325</v>
      </c>
      <c r="B22" s="8" t="s">
        <v>318</v>
      </c>
      <c r="C22" s="4" t="s">
        <v>784</v>
      </c>
      <c r="D22" s="8" t="s">
        <v>764</v>
      </c>
      <c r="E22" s="4" t="s">
        <v>785</v>
      </c>
      <c r="F22" s="3" t="s">
        <v>16</v>
      </c>
      <c r="G22" s="9" t="s">
        <v>16</v>
      </c>
      <c r="H22" s="9" t="s">
        <v>16</v>
      </c>
    </row>
    <row r="23" ht="192.5" customHeight="1" spans="1:8" x14ac:dyDescent="0.25">
      <c r="A23" s="8" t="s">
        <v>329</v>
      </c>
      <c r="B23" s="8" t="s">
        <v>313</v>
      </c>
      <c r="C23" s="4" t="s">
        <v>786</v>
      </c>
      <c r="D23" s="8" t="s">
        <v>299</v>
      </c>
      <c r="E23" s="4" t="s">
        <v>787</v>
      </c>
      <c r="F23" s="3" t="s">
        <v>16</v>
      </c>
      <c r="G23" s="9" t="s">
        <v>16</v>
      </c>
      <c r="H23" s="9" t="s">
        <v>16</v>
      </c>
    </row>
    <row r="24" ht="192.5" customHeight="1" spans="1:8" x14ac:dyDescent="0.25">
      <c r="A24" s="8" t="s">
        <v>333</v>
      </c>
      <c r="B24" s="8" t="s">
        <v>326</v>
      </c>
      <c r="C24" s="4" t="s">
        <v>788</v>
      </c>
      <c r="D24" s="8" t="s">
        <v>331</v>
      </c>
      <c r="E24" s="4" t="s">
        <v>789</v>
      </c>
      <c r="F24" s="3" t="s">
        <v>16</v>
      </c>
      <c r="G24" s="9" t="s">
        <v>16</v>
      </c>
      <c r="H24" s="9" t="s">
        <v>16</v>
      </c>
    </row>
    <row r="25" ht="30" customHeight="1" spans="1:8" x14ac:dyDescent="0.25">
      <c r="A25" s="10" t="s">
        <v>336</v>
      </c>
      <c r="B25" s="10"/>
      <c r="C25" s="10"/>
      <c r="D25" s="10"/>
      <c r="E25" s="10"/>
      <c r="F25" s="10"/>
      <c r="G25" s="10"/>
      <c r="H25" s="10"/>
    </row>
    <row r="27" ht="19" customHeight="1" spans="1:8" x14ac:dyDescent="0.25">
      <c r="A27" s="5" t="s">
        <v>337</v>
      </c>
      <c r="B27" s="5"/>
      <c r="C27" s="5"/>
      <c r="D27" s="5"/>
      <c r="E27" s="5"/>
      <c r="F27" s="5"/>
      <c r="G27" s="5"/>
      <c r="H27" s="5"/>
    </row>
    <row r="28" ht="30" customHeight="1" spans="1:8" x14ac:dyDescent="0.25">
      <c r="A28" s="6" t="s">
        <v>283</v>
      </c>
      <c r="B28" s="6" t="s">
        <v>338</v>
      </c>
      <c r="C28" s="7" t="s">
        <v>339</v>
      </c>
      <c r="D28" s="6" t="s">
        <v>112</v>
      </c>
      <c r="E28" s="6" t="s">
        <v>284</v>
      </c>
      <c r="F28" s="6" t="s">
        <v>340</v>
      </c>
      <c r="G28" s="6" t="s">
        <v>341</v>
      </c>
      <c r="H28" s="6" t="s">
        <v>311</v>
      </c>
    </row>
    <row r="29" ht="17.5" customHeight="1" spans="1:8" x14ac:dyDescent="0.25">
      <c r="A29" s="8" t="s">
        <v>312</v>
      </c>
      <c r="B29" s="3" t="s">
        <v>16</v>
      </c>
      <c r="C29" s="3" t="s">
        <v>16</v>
      </c>
      <c r="D29" s="3" t="s">
        <v>16</v>
      </c>
      <c r="E29" s="3" t="s">
        <v>16</v>
      </c>
      <c r="F29" s="3" t="s">
        <v>16</v>
      </c>
      <c r="G29" s="3" t="s">
        <v>16</v>
      </c>
      <c r="H29" s="3" t="s">
        <v>16</v>
      </c>
    </row>
    <row r="30" ht="17.5" customHeight="1" spans="1:8" x14ac:dyDescent="0.25">
      <c r="A30" s="8" t="s">
        <v>317</v>
      </c>
      <c r="B30" s="3" t="s">
        <v>16</v>
      </c>
      <c r="C30" s="3" t="s">
        <v>16</v>
      </c>
      <c r="D30" s="3" t="s">
        <v>16</v>
      </c>
      <c r="E30" s="3" t="s">
        <v>16</v>
      </c>
      <c r="F30" s="3" t="s">
        <v>16</v>
      </c>
      <c r="G30" s="3" t="s">
        <v>16</v>
      </c>
      <c r="H30" s="3" t="s">
        <v>16</v>
      </c>
    </row>
    <row r="31" ht="17.5" customHeight="1" spans="1:8" x14ac:dyDescent="0.25">
      <c r="A31" s="10" t="s">
        <v>346</v>
      </c>
      <c r="B31" s="10"/>
      <c r="C31" s="10"/>
      <c r="D31" s="10"/>
      <c r="E31" s="10"/>
      <c r="F31" s="10"/>
      <c r="G31" s="10"/>
      <c r="H31" s="10"/>
    </row>
    <row r="33" ht="19" customHeight="1" spans="1:8" x14ac:dyDescent="0.25">
      <c r="A33" s="5" t="s">
        <v>347</v>
      </c>
      <c r="B33" s="5"/>
      <c r="C33" s="5"/>
      <c r="D33" s="5"/>
      <c r="E33" s="5"/>
      <c r="F33" s="5"/>
      <c r="G33" s="5"/>
      <c r="H33" s="5"/>
    </row>
    <row r="34" ht="55" customHeight="1" spans="1:8" x14ac:dyDescent="0.25">
      <c r="A34" s="4" t="s">
        <v>790</v>
      </c>
      <c r="B34" s="4"/>
      <c r="C34" s="4"/>
      <c r="D34" s="4"/>
      <c r="E34" s="4"/>
      <c r="F34" s="4"/>
      <c r="G34" s="4"/>
      <c r="H34" s="4"/>
    </row>
    <row r="35" ht="30" customHeight="1" spans="1:8" x14ac:dyDescent="0.25">
      <c r="A35" s="4" t="s">
        <v>349</v>
      </c>
      <c r="B35" s="3" t="s">
        <v>16</v>
      </c>
      <c r="C35" s="3"/>
      <c r="D35" s="3"/>
      <c r="E35" s="3"/>
      <c r="F35" s="3"/>
      <c r="G35" s="3"/>
      <c r="H35" s="3"/>
    </row>
    <row r="36" ht="20" customHeight="1" spans="1:8" x14ac:dyDescent="0.25">
      <c r="A36" s="14" t="s">
        <v>350</v>
      </c>
      <c r="B36" s="14"/>
      <c r="C36" s="14"/>
      <c r="D36" s="14"/>
      <c r="E36" s="14"/>
      <c r="F36" s="14"/>
      <c r="G36" s="14"/>
      <c r="H36"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5:H25"/>
    <mergeCell ref="A27:H27"/>
    <mergeCell ref="A31:H31"/>
    <mergeCell ref="A33:H33"/>
    <mergeCell ref="A34:H34"/>
    <mergeCell ref="B35:H35"/>
    <mergeCell ref="A36:H36"/>
  </mergeCells>
  <pageSetup orientation="landscape" fitToWidth="1" fitToHeight="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791</v>
      </c>
      <c r="B1" s="11"/>
      <c r="C1" s="11"/>
      <c r="D1" s="11"/>
      <c r="E1" s="11"/>
      <c r="F1" s="11"/>
      <c r="G1" s="12" t="s">
        <v>792</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793</v>
      </c>
      <c r="C6" s="4"/>
      <c r="D6" s="4"/>
      <c r="E6" s="4"/>
      <c r="F6" s="4"/>
      <c r="G6" s="4"/>
      <c r="H6" s="4"/>
    </row>
    <row r="8" ht="19" customHeight="1" spans="1:8" x14ac:dyDescent="0.25">
      <c r="A8" s="5" t="s">
        <v>281</v>
      </c>
      <c r="B8" s="5"/>
      <c r="C8" s="5"/>
      <c r="D8" s="5"/>
      <c r="E8" s="5"/>
      <c r="F8" s="5"/>
      <c r="G8" s="5"/>
      <c r="H8" s="5"/>
    </row>
    <row r="9" ht="17.5" customHeight="1" spans="1:8" x14ac:dyDescent="0.25">
      <c r="A9" s="24" t="s">
        <v>718</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794</v>
      </c>
      <c r="D11" s="8" t="s">
        <v>795</v>
      </c>
      <c r="E11" s="8" t="s">
        <v>200</v>
      </c>
      <c r="F11" s="4" t="s">
        <v>382</v>
      </c>
      <c r="G11" s="4"/>
      <c r="H11" s="4"/>
    </row>
    <row r="12" ht="67.5" customHeight="1" spans="1:8" x14ac:dyDescent="0.25">
      <c r="A12" s="8" t="s">
        <v>294</v>
      </c>
      <c r="B12" s="8" t="s">
        <v>297</v>
      </c>
      <c r="C12" s="4" t="s">
        <v>796</v>
      </c>
      <c r="D12" s="8" t="s">
        <v>749</v>
      </c>
      <c r="E12" s="8" t="s">
        <v>204</v>
      </c>
      <c r="F12" s="4" t="s">
        <v>382</v>
      </c>
      <c r="G12" s="4"/>
      <c r="H12" s="4"/>
    </row>
    <row r="13" ht="67.5" customHeight="1" spans="1:8" x14ac:dyDescent="0.25">
      <c r="A13" s="8" t="s">
        <v>296</v>
      </c>
      <c r="B13" s="8" t="s">
        <v>290</v>
      </c>
      <c r="C13" s="4" t="s">
        <v>797</v>
      </c>
      <c r="D13" s="8" t="s">
        <v>480</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80" customHeight="1" spans="1:8" x14ac:dyDescent="0.25">
      <c r="A17" s="8" t="s">
        <v>312</v>
      </c>
      <c r="B17" s="8" t="s">
        <v>318</v>
      </c>
      <c r="C17" s="4" t="s">
        <v>798</v>
      </c>
      <c r="D17" s="8" t="s">
        <v>749</v>
      </c>
      <c r="E17" s="4" t="s">
        <v>799</v>
      </c>
      <c r="F17" s="3" t="s">
        <v>16</v>
      </c>
      <c r="G17" s="9" t="s">
        <v>16</v>
      </c>
      <c r="H17" s="9" t="s">
        <v>16</v>
      </c>
    </row>
    <row r="18" ht="205" customHeight="1" spans="1:8" x14ac:dyDescent="0.25">
      <c r="A18" s="8" t="s">
        <v>317</v>
      </c>
      <c r="B18" s="8" t="s">
        <v>318</v>
      </c>
      <c r="C18" s="4" t="s">
        <v>800</v>
      </c>
      <c r="D18" s="8" t="s">
        <v>687</v>
      </c>
      <c r="E18" s="4" t="s">
        <v>801</v>
      </c>
      <c r="F18" s="3" t="s">
        <v>16</v>
      </c>
      <c r="G18" s="9" t="s">
        <v>16</v>
      </c>
      <c r="H18" s="9" t="s">
        <v>16</v>
      </c>
    </row>
    <row r="19" ht="167.5" customHeight="1" spans="1:8" x14ac:dyDescent="0.25">
      <c r="A19" s="8" t="s">
        <v>321</v>
      </c>
      <c r="B19" s="8" t="s">
        <v>318</v>
      </c>
      <c r="C19" s="4" t="s">
        <v>802</v>
      </c>
      <c r="D19" s="8" t="s">
        <v>803</v>
      </c>
      <c r="E19" s="4" t="s">
        <v>804</v>
      </c>
      <c r="F19" s="3" t="s">
        <v>16</v>
      </c>
      <c r="G19" s="9" t="s">
        <v>16</v>
      </c>
      <c r="H19" s="9" t="s">
        <v>16</v>
      </c>
    </row>
    <row r="20" ht="130" customHeight="1" spans="1:8" x14ac:dyDescent="0.25">
      <c r="A20" s="8" t="s">
        <v>325</v>
      </c>
      <c r="B20" s="8" t="s">
        <v>326</v>
      </c>
      <c r="C20" s="4" t="s">
        <v>805</v>
      </c>
      <c r="D20" s="8" t="s">
        <v>299</v>
      </c>
      <c r="E20" s="4" t="s">
        <v>16</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42.5" customHeight="1" spans="1:8" x14ac:dyDescent="0.25">
      <c r="A30" s="4" t="s">
        <v>806</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807</v>
      </c>
      <c r="B1" s="11"/>
      <c r="C1" s="11"/>
      <c r="D1" s="11"/>
      <c r="E1" s="11"/>
      <c r="F1" s="11"/>
      <c r="G1" s="12" t="s">
        <v>808</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809</v>
      </c>
      <c r="C6" s="4"/>
      <c r="D6" s="4"/>
      <c r="E6" s="4"/>
      <c r="F6" s="4"/>
      <c r="G6" s="4"/>
      <c r="H6" s="4"/>
    </row>
    <row r="8" ht="19" customHeight="1" spans="1:8" x14ac:dyDescent="0.25">
      <c r="A8" s="5" t="s">
        <v>281</v>
      </c>
      <c r="B8" s="5"/>
      <c r="C8" s="5"/>
      <c r="D8" s="5"/>
      <c r="E8" s="5"/>
      <c r="F8" s="5"/>
      <c r="G8" s="5"/>
      <c r="H8" s="5"/>
    </row>
    <row r="9" ht="17.5" customHeight="1" spans="1:8" x14ac:dyDescent="0.25">
      <c r="A9" s="24" t="s">
        <v>810</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80" customHeight="1" spans="1:8" x14ac:dyDescent="0.25">
      <c r="A11" s="8" t="s">
        <v>289</v>
      </c>
      <c r="B11" s="8" t="s">
        <v>297</v>
      </c>
      <c r="C11" s="4" t="s">
        <v>811</v>
      </c>
      <c r="D11" s="8" t="s">
        <v>370</v>
      </c>
      <c r="E11" s="8" t="s">
        <v>199</v>
      </c>
      <c r="F11" s="4" t="s">
        <v>382</v>
      </c>
      <c r="G11" s="4"/>
      <c r="H11" s="4"/>
    </row>
    <row r="12" ht="80" customHeight="1" spans="1:8" x14ac:dyDescent="0.25">
      <c r="A12" s="8" t="s">
        <v>294</v>
      </c>
      <c r="B12" s="8" t="s">
        <v>297</v>
      </c>
      <c r="C12" s="4" t="s">
        <v>812</v>
      </c>
      <c r="D12" s="8" t="s">
        <v>331</v>
      </c>
      <c r="E12" s="8" t="s">
        <v>200</v>
      </c>
      <c r="F12" s="4" t="s">
        <v>382</v>
      </c>
      <c r="G12" s="4"/>
      <c r="H12" s="4"/>
    </row>
    <row r="13" ht="67.5" customHeight="1" spans="1:8" x14ac:dyDescent="0.25">
      <c r="A13" s="8" t="s">
        <v>296</v>
      </c>
      <c r="B13" s="8" t="s">
        <v>290</v>
      </c>
      <c r="C13" s="4" t="s">
        <v>813</v>
      </c>
      <c r="D13" s="8" t="s">
        <v>359</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205" customHeight="1" spans="1:8" x14ac:dyDescent="0.25">
      <c r="A17" s="8" t="s">
        <v>312</v>
      </c>
      <c r="B17" s="8" t="s">
        <v>318</v>
      </c>
      <c r="C17" s="4" t="s">
        <v>814</v>
      </c>
      <c r="D17" s="8" t="s">
        <v>815</v>
      </c>
      <c r="E17" s="4" t="s">
        <v>816</v>
      </c>
      <c r="F17" s="3" t="s">
        <v>16</v>
      </c>
      <c r="G17" s="9" t="s">
        <v>16</v>
      </c>
      <c r="H17" s="9" t="s">
        <v>16</v>
      </c>
    </row>
    <row r="18" ht="192.5" customHeight="1" spans="1:8" x14ac:dyDescent="0.25">
      <c r="A18" s="8" t="s">
        <v>317</v>
      </c>
      <c r="B18" s="8" t="s">
        <v>318</v>
      </c>
      <c r="C18" s="4" t="s">
        <v>817</v>
      </c>
      <c r="D18" s="8" t="s">
        <v>299</v>
      </c>
      <c r="E18" s="4" t="s">
        <v>818</v>
      </c>
      <c r="F18" s="3" t="s">
        <v>16</v>
      </c>
      <c r="G18" s="9" t="s">
        <v>16</v>
      </c>
      <c r="H18" s="9" t="s">
        <v>16</v>
      </c>
    </row>
    <row r="19" ht="242.5" customHeight="1" spans="1:8" x14ac:dyDescent="0.25">
      <c r="A19" s="8" t="s">
        <v>321</v>
      </c>
      <c r="B19" s="8" t="s">
        <v>318</v>
      </c>
      <c r="C19" s="4" t="s">
        <v>819</v>
      </c>
      <c r="D19" s="8" t="s">
        <v>370</v>
      </c>
      <c r="E19" s="4" t="s">
        <v>820</v>
      </c>
      <c r="F19" s="3" t="s">
        <v>16</v>
      </c>
      <c r="G19" s="9" t="s">
        <v>16</v>
      </c>
      <c r="H19" s="9" t="s">
        <v>16</v>
      </c>
    </row>
    <row r="20" ht="180" customHeight="1" spans="1:8" x14ac:dyDescent="0.25">
      <c r="A20" s="8" t="s">
        <v>325</v>
      </c>
      <c r="B20" s="8" t="s">
        <v>326</v>
      </c>
      <c r="C20" s="4" t="s">
        <v>821</v>
      </c>
      <c r="D20" s="8" t="s">
        <v>299</v>
      </c>
      <c r="E20" s="4" t="s">
        <v>16</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67.5" customHeight="1" spans="1:8" x14ac:dyDescent="0.25">
      <c r="A25" s="8" t="s">
        <v>312</v>
      </c>
      <c r="B25" s="8" t="s">
        <v>342</v>
      </c>
      <c r="C25" s="4" t="s">
        <v>822</v>
      </c>
      <c r="D25" s="17">
        <v>5</v>
      </c>
      <c r="E25" s="8" t="s">
        <v>416</v>
      </c>
      <c r="F25" s="8" t="s">
        <v>417</v>
      </c>
      <c r="G25" s="8" t="s">
        <v>77</v>
      </c>
      <c r="H25" s="9"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8" t="s">
        <v>321</v>
      </c>
      <c r="B27" s="3" t="s">
        <v>16</v>
      </c>
      <c r="C27" s="3" t="s">
        <v>16</v>
      </c>
      <c r="D27" s="3" t="s">
        <v>16</v>
      </c>
      <c r="E27" s="3" t="s">
        <v>16</v>
      </c>
      <c r="F27" s="3" t="s">
        <v>16</v>
      </c>
      <c r="G27" s="3" t="s">
        <v>16</v>
      </c>
      <c r="H27" s="3" t="s">
        <v>16</v>
      </c>
    </row>
    <row r="28" ht="17.5" customHeight="1" spans="1:8" x14ac:dyDescent="0.25">
      <c r="A28" s="10" t="s">
        <v>346</v>
      </c>
      <c r="B28" s="10"/>
      <c r="C28" s="10"/>
      <c r="D28" s="10"/>
      <c r="E28" s="10"/>
      <c r="F28" s="10"/>
      <c r="G28" s="10"/>
      <c r="H28" s="10"/>
    </row>
    <row r="30" ht="19" customHeight="1" spans="1:8" x14ac:dyDescent="0.25">
      <c r="A30" s="5" t="s">
        <v>347</v>
      </c>
      <c r="B30" s="5"/>
      <c r="C30" s="5"/>
      <c r="D30" s="5"/>
      <c r="E30" s="5"/>
      <c r="F30" s="5"/>
      <c r="G30" s="5"/>
      <c r="H30" s="5"/>
    </row>
    <row r="31" ht="80" customHeight="1" spans="1:8" x14ac:dyDescent="0.25">
      <c r="A31" s="4" t="s">
        <v>823</v>
      </c>
      <c r="B31" s="4"/>
      <c r="C31" s="4"/>
      <c r="D31" s="4"/>
      <c r="E31" s="4"/>
      <c r="F31" s="4"/>
      <c r="G31" s="4"/>
      <c r="H31" s="4"/>
    </row>
    <row r="32" ht="30" customHeight="1" spans="1:8" x14ac:dyDescent="0.25">
      <c r="A32" s="4" t="s">
        <v>349</v>
      </c>
      <c r="B32" s="3" t="s">
        <v>16</v>
      </c>
      <c r="C32" s="3"/>
      <c r="D32" s="3"/>
      <c r="E32" s="3"/>
      <c r="F32" s="3"/>
      <c r="G32" s="3"/>
      <c r="H32" s="3"/>
    </row>
    <row r="33" ht="20" customHeight="1" spans="1:8" x14ac:dyDescent="0.25">
      <c r="A33" s="14" t="s">
        <v>350</v>
      </c>
      <c r="B33" s="14"/>
      <c r="C33" s="14"/>
      <c r="D33" s="14"/>
      <c r="E33" s="14"/>
      <c r="F33" s="14"/>
      <c r="G33" s="14"/>
      <c r="H33"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8:H28"/>
    <mergeCell ref="A30:H30"/>
    <mergeCell ref="A31:H31"/>
    <mergeCell ref="B32:H32"/>
    <mergeCell ref="A33:H33"/>
  </mergeCells>
  <pageSetup orientation="landscape" fitToWidth="1" fitToHeight="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824</v>
      </c>
      <c r="B1" s="11"/>
      <c r="C1" s="11"/>
      <c r="D1" s="11"/>
      <c r="E1" s="11"/>
      <c r="F1" s="11"/>
      <c r="G1" s="12" t="s">
        <v>825</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826</v>
      </c>
      <c r="C6" s="4"/>
      <c r="D6" s="4"/>
      <c r="E6" s="4"/>
      <c r="F6" s="4"/>
      <c r="G6" s="4"/>
      <c r="H6" s="4"/>
    </row>
    <row r="8" ht="19" customHeight="1" spans="1:8" x14ac:dyDescent="0.25">
      <c r="A8" s="5" t="s">
        <v>281</v>
      </c>
      <c r="B8" s="5"/>
      <c r="C8" s="5"/>
      <c r="D8" s="5"/>
      <c r="E8" s="5"/>
      <c r="F8" s="5"/>
      <c r="G8" s="5"/>
      <c r="H8" s="5"/>
    </row>
    <row r="9" ht="17.5" customHeight="1" spans="1:8" x14ac:dyDescent="0.25">
      <c r="A9" s="24" t="s">
        <v>827</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67.5" customHeight="1" spans="1:8" x14ac:dyDescent="0.25">
      <c r="A11" s="8" t="s">
        <v>289</v>
      </c>
      <c r="B11" s="8" t="s">
        <v>297</v>
      </c>
      <c r="C11" s="4" t="s">
        <v>828</v>
      </c>
      <c r="D11" s="8" t="s">
        <v>424</v>
      </c>
      <c r="E11" s="8" t="s">
        <v>200</v>
      </c>
      <c r="F11" s="4" t="s">
        <v>829</v>
      </c>
      <c r="G11" s="4"/>
      <c r="H11" s="4"/>
    </row>
    <row r="12" ht="67.5" customHeight="1" spans="1:8" x14ac:dyDescent="0.25">
      <c r="A12" s="8" t="s">
        <v>294</v>
      </c>
      <c r="B12" s="8" t="s">
        <v>297</v>
      </c>
      <c r="C12" s="4" t="s">
        <v>830</v>
      </c>
      <c r="D12" s="8" t="s">
        <v>671</v>
      </c>
      <c r="E12" s="8" t="s">
        <v>200</v>
      </c>
      <c r="F12" s="4" t="s">
        <v>492</v>
      </c>
      <c r="G12" s="4"/>
      <c r="H12" s="4"/>
    </row>
    <row r="13" ht="55" customHeight="1" spans="1:8" x14ac:dyDescent="0.25">
      <c r="A13" s="8" t="s">
        <v>296</v>
      </c>
      <c r="B13" s="8" t="s">
        <v>290</v>
      </c>
      <c r="C13" s="4" t="s">
        <v>831</v>
      </c>
      <c r="D13" s="8" t="s">
        <v>315</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92.5" customHeight="1" spans="1:8" x14ac:dyDescent="0.25">
      <c r="A17" s="8" t="s">
        <v>312</v>
      </c>
      <c r="B17" s="8" t="s">
        <v>326</v>
      </c>
      <c r="C17" s="4" t="s">
        <v>832</v>
      </c>
      <c r="D17" s="8" t="s">
        <v>323</v>
      </c>
      <c r="E17" s="4" t="s">
        <v>16</v>
      </c>
      <c r="F17" s="3" t="s">
        <v>16</v>
      </c>
      <c r="G17" s="9" t="s">
        <v>16</v>
      </c>
      <c r="H17" s="9" t="s">
        <v>16</v>
      </c>
    </row>
    <row r="18" ht="180" customHeight="1" spans="1:8" x14ac:dyDescent="0.25">
      <c r="A18" s="8" t="s">
        <v>317</v>
      </c>
      <c r="B18" s="8" t="s">
        <v>318</v>
      </c>
      <c r="C18" s="4" t="s">
        <v>833</v>
      </c>
      <c r="D18" s="8" t="s">
        <v>795</v>
      </c>
      <c r="E18" s="4" t="s">
        <v>834</v>
      </c>
      <c r="F18" s="3" t="s">
        <v>16</v>
      </c>
      <c r="G18" s="9" t="s">
        <v>16</v>
      </c>
      <c r="H18" s="9" t="s">
        <v>16</v>
      </c>
    </row>
    <row r="19" ht="205" customHeight="1" spans="1:8" x14ac:dyDescent="0.25">
      <c r="A19" s="8" t="s">
        <v>321</v>
      </c>
      <c r="B19" s="8" t="s">
        <v>318</v>
      </c>
      <c r="C19" s="4" t="s">
        <v>835</v>
      </c>
      <c r="D19" s="8" t="s">
        <v>424</v>
      </c>
      <c r="E19" s="4" t="s">
        <v>836</v>
      </c>
      <c r="F19" s="3" t="s">
        <v>16</v>
      </c>
      <c r="G19" s="9" t="s">
        <v>16</v>
      </c>
      <c r="H19" s="9" t="s">
        <v>16</v>
      </c>
    </row>
    <row r="20" ht="192.5" customHeight="1" spans="1:8" x14ac:dyDescent="0.25">
      <c r="A20" s="8" t="s">
        <v>325</v>
      </c>
      <c r="B20" s="8" t="s">
        <v>313</v>
      </c>
      <c r="C20" s="4" t="s">
        <v>837</v>
      </c>
      <c r="D20" s="8" t="s">
        <v>323</v>
      </c>
      <c r="E20" s="4" t="s">
        <v>838</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42.5" customHeight="1" spans="1:8" x14ac:dyDescent="0.25">
      <c r="A30" s="4" t="s">
        <v>839</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840</v>
      </c>
      <c r="B1" s="11"/>
      <c r="C1" s="11"/>
      <c r="D1" s="11"/>
      <c r="E1" s="11"/>
      <c r="F1" s="11"/>
      <c r="G1" s="12" t="s">
        <v>841</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842</v>
      </c>
      <c r="C6" s="4"/>
      <c r="D6" s="4"/>
      <c r="E6" s="4"/>
      <c r="F6" s="4"/>
      <c r="G6" s="4"/>
      <c r="H6" s="4"/>
    </row>
    <row r="8" ht="19" customHeight="1" spans="1:8" x14ac:dyDescent="0.25">
      <c r="A8" s="5" t="s">
        <v>281</v>
      </c>
      <c r="B8" s="5"/>
      <c r="C8" s="5"/>
      <c r="D8" s="5"/>
      <c r="E8" s="5"/>
      <c r="F8" s="5"/>
      <c r="G8" s="5"/>
      <c r="H8" s="5"/>
    </row>
    <row r="9" ht="17.5" customHeight="1" spans="1:8" x14ac:dyDescent="0.25">
      <c r="A9" s="24" t="s">
        <v>422</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843</v>
      </c>
      <c r="D11" s="8" t="s">
        <v>299</v>
      </c>
      <c r="E11" s="8" t="s">
        <v>199</v>
      </c>
      <c r="F11" s="4" t="s">
        <v>382</v>
      </c>
      <c r="G11" s="4"/>
      <c r="H11" s="4"/>
    </row>
    <row r="12" ht="67.5" customHeight="1" spans="1:8" x14ac:dyDescent="0.25">
      <c r="A12" s="8" t="s">
        <v>294</v>
      </c>
      <c r="B12" s="8" t="s">
        <v>297</v>
      </c>
      <c r="C12" s="4" t="s">
        <v>844</v>
      </c>
      <c r="D12" s="8" t="s">
        <v>331</v>
      </c>
      <c r="E12" s="8" t="s">
        <v>200</v>
      </c>
      <c r="F12" s="4" t="s">
        <v>382</v>
      </c>
      <c r="G12" s="4"/>
      <c r="H12" s="4"/>
    </row>
    <row r="13" ht="67.5" customHeight="1" spans="1:8" x14ac:dyDescent="0.25">
      <c r="A13" s="8" t="s">
        <v>296</v>
      </c>
      <c r="B13" s="8" t="s">
        <v>290</v>
      </c>
      <c r="C13" s="4" t="s">
        <v>845</v>
      </c>
      <c r="D13" s="8" t="s">
        <v>359</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255" customHeight="1" spans="1:8" x14ac:dyDescent="0.25">
      <c r="A17" s="8" t="s">
        <v>312</v>
      </c>
      <c r="B17" s="8" t="s">
        <v>318</v>
      </c>
      <c r="C17" s="4" t="s">
        <v>846</v>
      </c>
      <c r="D17" s="8" t="s">
        <v>749</v>
      </c>
      <c r="E17" s="4" t="s">
        <v>847</v>
      </c>
      <c r="F17" s="3" t="s">
        <v>16</v>
      </c>
      <c r="G17" s="9" t="s">
        <v>16</v>
      </c>
      <c r="H17" s="9" t="s">
        <v>16</v>
      </c>
    </row>
    <row r="18" ht="192.5" customHeight="1" spans="1:8" x14ac:dyDescent="0.25">
      <c r="A18" s="8" t="s">
        <v>317</v>
      </c>
      <c r="B18" s="8" t="s">
        <v>318</v>
      </c>
      <c r="C18" s="4" t="s">
        <v>848</v>
      </c>
      <c r="D18" s="8" t="s">
        <v>331</v>
      </c>
      <c r="E18" s="4" t="s">
        <v>849</v>
      </c>
      <c r="F18" s="3" t="s">
        <v>16</v>
      </c>
      <c r="G18" s="9" t="s">
        <v>16</v>
      </c>
      <c r="H18" s="9" t="s">
        <v>16</v>
      </c>
    </row>
    <row r="19" ht="217.5" customHeight="1" spans="1:8" x14ac:dyDescent="0.25">
      <c r="A19" s="8" t="s">
        <v>321</v>
      </c>
      <c r="B19" s="8" t="s">
        <v>318</v>
      </c>
      <c r="C19" s="4" t="s">
        <v>850</v>
      </c>
      <c r="D19" s="8" t="s">
        <v>331</v>
      </c>
      <c r="E19" s="4" t="s">
        <v>851</v>
      </c>
      <c r="F19" s="3" t="s">
        <v>16</v>
      </c>
      <c r="G19" s="9" t="s">
        <v>16</v>
      </c>
      <c r="H19" s="9" t="s">
        <v>16</v>
      </c>
    </row>
    <row r="20" ht="167.5" customHeight="1" spans="1:8" x14ac:dyDescent="0.25">
      <c r="A20" s="8" t="s">
        <v>325</v>
      </c>
      <c r="B20" s="8" t="s">
        <v>326</v>
      </c>
      <c r="C20" s="4" t="s">
        <v>852</v>
      </c>
      <c r="D20" s="8" t="s">
        <v>299</v>
      </c>
      <c r="E20" s="4" t="s">
        <v>16</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42.5" customHeight="1" spans="1:8" x14ac:dyDescent="0.25">
      <c r="A25" s="8" t="s">
        <v>312</v>
      </c>
      <c r="B25" s="8" t="s">
        <v>342</v>
      </c>
      <c r="C25" s="4" t="s">
        <v>853</v>
      </c>
      <c r="D25" s="17">
        <v>9</v>
      </c>
      <c r="E25" s="8" t="s">
        <v>416</v>
      </c>
      <c r="F25" s="8" t="s">
        <v>417</v>
      </c>
      <c r="G25" s="8" t="s">
        <v>77</v>
      </c>
      <c r="H25" s="9"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8" t="s">
        <v>321</v>
      </c>
      <c r="B27" s="3" t="s">
        <v>16</v>
      </c>
      <c r="C27" s="3" t="s">
        <v>16</v>
      </c>
      <c r="D27" s="3" t="s">
        <v>16</v>
      </c>
      <c r="E27" s="3" t="s">
        <v>16</v>
      </c>
      <c r="F27" s="3" t="s">
        <v>16</v>
      </c>
      <c r="G27" s="3" t="s">
        <v>16</v>
      </c>
      <c r="H27" s="3" t="s">
        <v>16</v>
      </c>
    </row>
    <row r="28" ht="17.5" customHeight="1" spans="1:8" x14ac:dyDescent="0.25">
      <c r="A28" s="10" t="s">
        <v>346</v>
      </c>
      <c r="B28" s="10"/>
      <c r="C28" s="10"/>
      <c r="D28" s="10"/>
      <c r="E28" s="10"/>
      <c r="F28" s="10"/>
      <c r="G28" s="10"/>
      <c r="H28" s="10"/>
    </row>
    <row r="30" ht="19" customHeight="1" spans="1:8" x14ac:dyDescent="0.25">
      <c r="A30" s="5" t="s">
        <v>347</v>
      </c>
      <c r="B30" s="5"/>
      <c r="C30" s="5"/>
      <c r="D30" s="5"/>
      <c r="E30" s="5"/>
      <c r="F30" s="5"/>
      <c r="G30" s="5"/>
      <c r="H30" s="5"/>
    </row>
    <row r="31" ht="67.5" customHeight="1" spans="1:8" x14ac:dyDescent="0.25">
      <c r="A31" s="4" t="s">
        <v>854</v>
      </c>
      <c r="B31" s="4"/>
      <c r="C31" s="4"/>
      <c r="D31" s="4"/>
      <c r="E31" s="4"/>
      <c r="F31" s="4"/>
      <c r="G31" s="4"/>
      <c r="H31" s="4"/>
    </row>
    <row r="32" ht="30" customHeight="1" spans="1:8" x14ac:dyDescent="0.25">
      <c r="A32" s="4" t="s">
        <v>349</v>
      </c>
      <c r="B32" s="3" t="s">
        <v>16</v>
      </c>
      <c r="C32" s="3"/>
      <c r="D32" s="3"/>
      <c r="E32" s="3"/>
      <c r="F32" s="3"/>
      <c r="G32" s="3"/>
      <c r="H32" s="3"/>
    </row>
    <row r="33" ht="20" customHeight="1" spans="1:8" x14ac:dyDescent="0.25">
      <c r="A33" s="14" t="s">
        <v>350</v>
      </c>
      <c r="B33" s="14"/>
      <c r="C33" s="14"/>
      <c r="D33" s="14"/>
      <c r="E33" s="14"/>
      <c r="F33" s="14"/>
      <c r="G33" s="14"/>
      <c r="H33"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8:H28"/>
    <mergeCell ref="A30:H30"/>
    <mergeCell ref="A31:H31"/>
    <mergeCell ref="B32:H32"/>
    <mergeCell ref="A33:H33"/>
  </mergeCells>
  <pageSetup orientation="landscape"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FormatPr defaultRowHeight="15" outlineLevelRow="0" outlineLevelCol="0" x14ac:dyDescent="55"/>
  <cols>
    <col min="1" max="1" width="24" customWidth="1"/>
    <col min="2" max="2" width="18" customWidth="1"/>
    <col min="3" max="3" width="12" customWidth="1"/>
    <col min="4" max="4" width="18" customWidth="1"/>
    <col min="5" max="5" width="60" customWidth="1"/>
  </cols>
  <sheetData>
    <row r="1" ht="24" customHeight="1" spans="1:5" x14ac:dyDescent="0.25">
      <c r="A1" s="11" t="s">
        <v>18</v>
      </c>
      <c r="B1" s="11"/>
      <c r="C1" s="11"/>
      <c r="D1" s="12" t="s">
        <v>131</v>
      </c>
      <c r="E1" s="12"/>
    </row>
    <row r="2" ht="17.5" customHeight="1" spans="1:5" x14ac:dyDescent="0.25">
      <c r="A2" s="13" t="s">
        <v>100</v>
      </c>
      <c r="B2" s="13"/>
      <c r="C2" s="13"/>
      <c r="D2" s="13"/>
      <c r="E2" s="13"/>
    </row>
    <row r="3" ht="20" customHeight="1" spans="1:5" x14ac:dyDescent="0.25">
      <c r="A3" s="14" t="s">
        <v>101</v>
      </c>
      <c r="B3" s="14"/>
      <c r="C3" s="14"/>
      <c r="D3" s="14" t="s">
        <v>102</v>
      </c>
      <c r="E3" s="14"/>
    </row>
    <row r="4" ht="17.5" customHeight="1" spans="1:5" x14ac:dyDescent="0.25">
      <c r="A4" s="10" t="s">
        <v>132</v>
      </c>
      <c r="B4" s="10"/>
      <c r="C4" s="10"/>
      <c r="D4" s="10"/>
      <c r="E4" s="10"/>
    </row>
    <row r="6" ht="19" customHeight="1" spans="1:5" x14ac:dyDescent="0.25">
      <c r="A6" s="5" t="s">
        <v>133</v>
      </c>
      <c r="B6" s="5"/>
      <c r="C6" s="5"/>
      <c r="D6" s="5"/>
      <c r="E6" s="5"/>
    </row>
    <row r="7" ht="55" customHeight="1" spans="1:5" x14ac:dyDescent="0.25">
      <c r="A7" s="4" t="s">
        <v>134</v>
      </c>
      <c r="B7" s="4"/>
      <c r="C7" s="4"/>
      <c r="D7" s="4"/>
      <c r="E7" s="4"/>
    </row>
    <row r="9" ht="19" customHeight="1" spans="1:5" x14ac:dyDescent="0.25">
      <c r="A9" s="5" t="s">
        <v>135</v>
      </c>
      <c r="B9" s="5"/>
      <c r="C9" s="5"/>
      <c r="D9" s="5"/>
      <c r="E9" s="5"/>
    </row>
    <row r="10" ht="30" customHeight="1" spans="1:5" x14ac:dyDescent="0.25">
      <c r="A10" s="4" t="s">
        <v>136</v>
      </c>
      <c r="B10" s="4" t="s">
        <v>137</v>
      </c>
      <c r="C10" s="4"/>
      <c r="D10" s="4"/>
      <c r="E10" s="4"/>
    </row>
    <row r="11" ht="30" customHeight="1" spans="1:5" x14ac:dyDescent="0.25">
      <c r="A11" s="4" t="s">
        <v>138</v>
      </c>
      <c r="B11" s="4" t="s">
        <v>139</v>
      </c>
      <c r="C11" s="4"/>
      <c r="D11" s="4"/>
      <c r="E11" s="4"/>
    </row>
    <row r="12" ht="30" customHeight="1" spans="1:5" x14ac:dyDescent="0.25">
      <c r="A12" s="4" t="s">
        <v>140</v>
      </c>
      <c r="B12" s="4">
        <v>37.5</v>
      </c>
      <c r="C12" s="4"/>
      <c r="D12" s="4"/>
      <c r="E12" s="4"/>
    </row>
    <row r="13" ht="30" customHeight="1" spans="1:5" x14ac:dyDescent="0.25">
      <c r="A13" s="4" t="s">
        <v>141</v>
      </c>
      <c r="B13" s="4">
        <v>3</v>
      </c>
      <c r="C13" s="4"/>
      <c r="D13" s="4"/>
      <c r="E13" s="4"/>
    </row>
    <row r="14" ht="30" customHeight="1" spans="1:5" x14ac:dyDescent="0.25">
      <c r="A14" s="18" t="s">
        <v>142</v>
      </c>
      <c r="B14" s="18"/>
      <c r="C14" s="18"/>
      <c r="D14" s="18"/>
      <c r="E14" s="18"/>
    </row>
    <row r="15" ht="30" customHeight="1" spans="1:5" x14ac:dyDescent="0.25">
      <c r="A15" s="4" t="s">
        <v>143</v>
      </c>
      <c r="B15" s="19">
        <f>B12/B13</f>
        <v>12.5</v>
      </c>
      <c r="C15" s="19"/>
      <c r="D15" s="19"/>
      <c r="E15" s="19"/>
    </row>
    <row r="17" ht="19" customHeight="1" spans="1:5" x14ac:dyDescent="0.25">
      <c r="A17" s="5" t="s">
        <v>144</v>
      </c>
      <c r="B17" s="5"/>
      <c r="C17" s="5"/>
      <c r="D17" s="5"/>
      <c r="E17" s="5"/>
    </row>
    <row r="18" ht="17.5" customHeight="1" spans="1:5" x14ac:dyDescent="0.25">
      <c r="A18" s="18" t="s">
        <v>145</v>
      </c>
      <c r="B18" s="18"/>
      <c r="C18" s="18"/>
      <c r="D18" s="18"/>
      <c r="E18" s="18"/>
    </row>
    <row r="19" ht="20" customHeight="1" spans="1:5" x14ac:dyDescent="0.25">
      <c r="A19" s="7" t="s">
        <v>146</v>
      </c>
      <c r="B19" s="7" t="s">
        <v>147</v>
      </c>
      <c r="C19" s="6" t="s">
        <v>148</v>
      </c>
      <c r="D19" s="6" t="s">
        <v>149</v>
      </c>
      <c r="E19" s="7" t="s">
        <v>150</v>
      </c>
    </row>
    <row r="20" ht="42.5" customHeight="1" spans="1:5" x14ac:dyDescent="0.25">
      <c r="A20" s="4" t="s">
        <v>151</v>
      </c>
      <c r="B20" s="4" t="s">
        <v>152</v>
      </c>
      <c r="C20" s="20">
        <v>25</v>
      </c>
      <c r="D20" s="8" t="s">
        <v>153</v>
      </c>
      <c r="E20" s="4" t="s">
        <v>154</v>
      </c>
    </row>
    <row r="21" ht="17.5" customHeight="1" spans="1:5" x14ac:dyDescent="0.25">
      <c r="A21" s="4" t="s">
        <v>155</v>
      </c>
      <c r="B21" s="4" t="s">
        <v>156</v>
      </c>
      <c r="C21" s="20">
        <v>15</v>
      </c>
      <c r="D21" s="8" t="s">
        <v>153</v>
      </c>
      <c r="E21" s="4" t="s">
        <v>157</v>
      </c>
    </row>
    <row r="22" ht="30" customHeight="1" spans="1:5" x14ac:dyDescent="0.25">
      <c r="A22" s="4" t="s">
        <v>158</v>
      </c>
      <c r="B22" s="4" t="s">
        <v>159</v>
      </c>
      <c r="C22" s="20">
        <v>5</v>
      </c>
      <c r="D22" s="8" t="s">
        <v>160</v>
      </c>
      <c r="E22" s="4" t="s">
        <v>161</v>
      </c>
    </row>
    <row r="23" ht="30" customHeight="1" spans="1:5" x14ac:dyDescent="0.25">
      <c r="A23" s="4" t="s">
        <v>162</v>
      </c>
      <c r="B23" s="4" t="s">
        <v>163</v>
      </c>
      <c r="C23" s="20">
        <v>2</v>
      </c>
      <c r="D23" s="8" t="s">
        <v>160</v>
      </c>
      <c r="E23" s="4" t="s">
        <v>164</v>
      </c>
    </row>
    <row r="24" ht="30" customHeight="1" spans="1:5" x14ac:dyDescent="0.25">
      <c r="A24" s="4" t="s">
        <v>165</v>
      </c>
      <c r="B24" s="4" t="s">
        <v>166</v>
      </c>
      <c r="C24" s="20">
        <v>1</v>
      </c>
      <c r="D24" s="8" t="s">
        <v>167</v>
      </c>
      <c r="E24" s="4" t="s">
        <v>168</v>
      </c>
    </row>
    <row r="26" ht="19" customHeight="1" spans="1:5" x14ac:dyDescent="0.25">
      <c r="A26" s="5" t="s">
        <v>169</v>
      </c>
      <c r="B26" s="5"/>
      <c r="C26" s="5"/>
      <c r="D26" s="5"/>
      <c r="E26" s="5"/>
    </row>
    <row r="27" ht="30" customHeight="1" spans="1:5" x14ac:dyDescent="0.25">
      <c r="A27" s="7" t="s">
        <v>170</v>
      </c>
      <c r="B27" s="6" t="s">
        <v>171</v>
      </c>
      <c r="C27" s="6" t="s">
        <v>172</v>
      </c>
      <c r="D27" s="6" t="s">
        <v>148</v>
      </c>
      <c r="E27" s="6" t="s">
        <v>173</v>
      </c>
    </row>
    <row r="28" ht="17.5" customHeight="1" spans="1:5" x14ac:dyDescent="0.25">
      <c r="A28" s="4" t="s">
        <v>174</v>
      </c>
      <c r="B28" s="20">
        <v>142</v>
      </c>
      <c r="C28" s="20">
        <v>1178</v>
      </c>
      <c r="D28" s="20">
        <v>30</v>
      </c>
      <c r="E28" s="21">
        <f>IF(B28=0,"",D28/B28)</f>
        <v>0.2112676056338028</v>
      </c>
    </row>
    <row r="29" ht="17.5" customHeight="1" spans="1:5" x14ac:dyDescent="0.25">
      <c r="A29" s="18" t="s">
        <v>175</v>
      </c>
      <c r="B29" s="18"/>
      <c r="C29" s="18"/>
      <c r="D29" s="18"/>
      <c r="E29" s="18"/>
    </row>
    <row r="30" ht="30" customHeight="1" spans="1:5" x14ac:dyDescent="0.25">
      <c r="A30" s="4" t="s">
        <v>176</v>
      </c>
      <c r="B30" s="20">
        <v>480</v>
      </c>
      <c r="C30" s="20">
        <v>500</v>
      </c>
      <c r="D30" s="20">
        <v>40</v>
      </c>
      <c r="E30" s="21">
        <f>IF(B30=0,"",D30/B30)</f>
        <v>0.08333333333333333</v>
      </c>
    </row>
    <row r="31" ht="17.5" customHeight="1" spans="1:5" x14ac:dyDescent="0.25">
      <c r="A31" s="18" t="s">
        <v>177</v>
      </c>
      <c r="B31" s="18"/>
      <c r="C31" s="18"/>
      <c r="D31" s="18"/>
      <c r="E31" s="18"/>
    </row>
    <row r="32" ht="30" customHeight="1" spans="1:5" x14ac:dyDescent="0.25">
      <c r="A32" s="18" t="s">
        <v>178</v>
      </c>
      <c r="B32" s="18"/>
      <c r="C32" s="18"/>
      <c r="D32" s="18"/>
      <c r="E32" s="18"/>
    </row>
    <row r="34" ht="19" customHeight="1" spans="1:5" x14ac:dyDescent="0.25">
      <c r="A34" s="5" t="s">
        <v>179</v>
      </c>
      <c r="B34" s="5"/>
      <c r="C34" s="5"/>
      <c r="D34" s="5"/>
      <c r="E34" s="5"/>
    </row>
    <row r="35" ht="55" customHeight="1" spans="1:5" x14ac:dyDescent="0.25">
      <c r="A35" s="4" t="s">
        <v>180</v>
      </c>
      <c r="B35" s="4"/>
      <c r="C35" s="4"/>
      <c r="D35" s="4"/>
      <c r="E35" s="4"/>
    </row>
  </sheetData>
  <mergeCells count="23">
    <mergeCell ref="A1:C1"/>
    <mergeCell ref="D1:E1"/>
    <mergeCell ref="A2:E2"/>
    <mergeCell ref="A3:C3"/>
    <mergeCell ref="D3:E3"/>
    <mergeCell ref="A4:E4"/>
    <mergeCell ref="A6:E6"/>
    <mergeCell ref="A7:E7"/>
    <mergeCell ref="A9:E9"/>
    <mergeCell ref="B10:E10"/>
    <mergeCell ref="B11:E11"/>
    <mergeCell ref="B12:E12"/>
    <mergeCell ref="B13:E13"/>
    <mergeCell ref="A14:E14"/>
    <mergeCell ref="B15:E15"/>
    <mergeCell ref="A17:E17"/>
    <mergeCell ref="A18:E18"/>
    <mergeCell ref="A26:E26"/>
    <mergeCell ref="A29:E29"/>
    <mergeCell ref="A31:E31"/>
    <mergeCell ref="A32:E32"/>
    <mergeCell ref="A34:E34"/>
    <mergeCell ref="A35:E35"/>
  </mergeCells>
  <pageSetup orientation="landscape" fitToWidth="1" fitToHeight="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855</v>
      </c>
      <c r="B1" s="11"/>
      <c r="C1" s="11"/>
      <c r="D1" s="11"/>
      <c r="E1" s="11"/>
      <c r="F1" s="11"/>
      <c r="G1" s="12" t="s">
        <v>856</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857</v>
      </c>
      <c r="C6" s="4"/>
      <c r="D6" s="4"/>
      <c r="E6" s="4"/>
      <c r="F6" s="4"/>
      <c r="G6" s="4"/>
      <c r="H6" s="4"/>
    </row>
    <row r="8" ht="19" customHeight="1" spans="1:8" x14ac:dyDescent="0.25">
      <c r="A8" s="5" t="s">
        <v>281</v>
      </c>
      <c r="B8" s="5"/>
      <c r="C8" s="5"/>
      <c r="D8" s="5"/>
      <c r="E8" s="5"/>
      <c r="F8" s="5"/>
      <c r="G8" s="5"/>
      <c r="H8" s="5"/>
    </row>
    <row r="9" ht="17.5" customHeight="1" spans="1:8" x14ac:dyDescent="0.25">
      <c r="A9" s="24" t="s">
        <v>858</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80" customHeight="1" spans="1:8" x14ac:dyDescent="0.25">
      <c r="A11" s="8" t="s">
        <v>289</v>
      </c>
      <c r="B11" s="8" t="s">
        <v>297</v>
      </c>
      <c r="C11" s="4" t="s">
        <v>859</v>
      </c>
      <c r="D11" s="8" t="s">
        <v>749</v>
      </c>
      <c r="E11" s="8" t="s">
        <v>199</v>
      </c>
      <c r="F11" s="4" t="s">
        <v>382</v>
      </c>
      <c r="G11" s="4"/>
      <c r="H11" s="4"/>
    </row>
    <row r="12" ht="80" customHeight="1" spans="1:8" x14ac:dyDescent="0.25">
      <c r="A12" s="8" t="s">
        <v>294</v>
      </c>
      <c r="B12" s="8" t="s">
        <v>297</v>
      </c>
      <c r="C12" s="4" t="s">
        <v>860</v>
      </c>
      <c r="D12" s="8" t="s">
        <v>861</v>
      </c>
      <c r="E12" s="8" t="s">
        <v>200</v>
      </c>
      <c r="F12" s="4" t="s">
        <v>382</v>
      </c>
      <c r="G12" s="4"/>
      <c r="H12" s="4"/>
    </row>
    <row r="13" ht="55" customHeight="1" spans="1:8" x14ac:dyDescent="0.25">
      <c r="A13" s="8" t="s">
        <v>296</v>
      </c>
      <c r="B13" s="8" t="s">
        <v>290</v>
      </c>
      <c r="C13" s="4" t="s">
        <v>862</v>
      </c>
      <c r="D13" s="8" t="s">
        <v>362</v>
      </c>
      <c r="E13" s="8" t="s">
        <v>200</v>
      </c>
      <c r="F13" s="4" t="s">
        <v>382</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92.5" customHeight="1" spans="1:8" x14ac:dyDescent="0.25">
      <c r="A17" s="8" t="s">
        <v>312</v>
      </c>
      <c r="B17" s="8" t="s">
        <v>318</v>
      </c>
      <c r="C17" s="4" t="s">
        <v>863</v>
      </c>
      <c r="D17" s="8" t="s">
        <v>749</v>
      </c>
      <c r="E17" s="4" t="s">
        <v>864</v>
      </c>
      <c r="F17" s="3" t="s">
        <v>16</v>
      </c>
      <c r="G17" s="9" t="s">
        <v>16</v>
      </c>
      <c r="H17" s="9" t="s">
        <v>16</v>
      </c>
    </row>
    <row r="18" ht="180" customHeight="1" spans="1:8" x14ac:dyDescent="0.25">
      <c r="A18" s="8" t="s">
        <v>317</v>
      </c>
      <c r="B18" s="8" t="s">
        <v>318</v>
      </c>
      <c r="C18" s="4" t="s">
        <v>865</v>
      </c>
      <c r="D18" s="8" t="s">
        <v>362</v>
      </c>
      <c r="E18" s="4" t="s">
        <v>866</v>
      </c>
      <c r="F18" s="3" t="s">
        <v>16</v>
      </c>
      <c r="G18" s="9" t="s">
        <v>16</v>
      </c>
      <c r="H18" s="9" t="s">
        <v>16</v>
      </c>
    </row>
    <row r="19" ht="217.5" customHeight="1" spans="1:8" x14ac:dyDescent="0.25">
      <c r="A19" s="8" t="s">
        <v>321</v>
      </c>
      <c r="B19" s="8" t="s">
        <v>318</v>
      </c>
      <c r="C19" s="4" t="s">
        <v>867</v>
      </c>
      <c r="D19" s="8" t="s">
        <v>861</v>
      </c>
      <c r="E19" s="4" t="s">
        <v>868</v>
      </c>
      <c r="F19" s="3" t="s">
        <v>16</v>
      </c>
      <c r="G19" s="9" t="s">
        <v>16</v>
      </c>
      <c r="H19" s="9" t="s">
        <v>16</v>
      </c>
    </row>
    <row r="20" ht="167.5" customHeight="1" spans="1:8" x14ac:dyDescent="0.25">
      <c r="A20" s="8" t="s">
        <v>325</v>
      </c>
      <c r="B20" s="8" t="s">
        <v>318</v>
      </c>
      <c r="C20" s="4" t="s">
        <v>869</v>
      </c>
      <c r="D20" s="8" t="s">
        <v>362</v>
      </c>
      <c r="E20" s="4" t="s">
        <v>870</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55" customHeight="1" spans="1:8" x14ac:dyDescent="0.25">
      <c r="A30" s="4" t="s">
        <v>871</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FormatPr defaultRowHeight="15" outlineLevelRow="0" outlineLevelCol="0" x14ac:dyDescent="55"/>
  <cols>
    <col min="1" max="1" width="4.5" customWidth="1"/>
    <col min="3" max="3" width="18" customWidth="1"/>
    <col min="4" max="4" width="42" customWidth="1"/>
    <col min="5" max="5" width="7" customWidth="1"/>
    <col min="6" max="7" width="16" customWidth="1"/>
    <col min="9" max="9" width="12" customWidth="1"/>
  </cols>
  <sheetData>
    <row r="1" ht="24" customHeight="1" spans="1:10" x14ac:dyDescent="0.25">
      <c r="A1" s="11" t="s">
        <v>78</v>
      </c>
      <c r="B1" s="11"/>
      <c r="C1" s="11"/>
      <c r="D1" s="11"/>
      <c r="E1" s="11"/>
      <c r="F1" s="11"/>
      <c r="G1" s="11"/>
      <c r="H1" s="11"/>
      <c r="I1" s="12" t="s">
        <v>872</v>
      </c>
      <c r="J1" s="12"/>
    </row>
    <row r="2" ht="17.5" customHeight="1" spans="1:10" x14ac:dyDescent="0.25">
      <c r="A2" s="13" t="s">
        <v>100</v>
      </c>
      <c r="B2" s="13"/>
      <c r="C2" s="13"/>
      <c r="D2" s="13"/>
      <c r="E2" s="13"/>
      <c r="F2" s="13"/>
      <c r="G2" s="13"/>
      <c r="H2" s="13"/>
      <c r="I2" s="13"/>
      <c r="J2" s="13"/>
    </row>
    <row r="3" ht="20" customHeight="1" spans="1:10" x14ac:dyDescent="0.25">
      <c r="A3" s="14" t="s">
        <v>101</v>
      </c>
      <c r="B3" s="14"/>
      <c r="C3" s="14"/>
      <c r="D3" s="14"/>
      <c r="E3" s="14"/>
      <c r="F3" s="14" t="s">
        <v>102</v>
      </c>
      <c r="G3" s="14"/>
      <c r="H3" s="14"/>
      <c r="I3" s="14"/>
      <c r="J3" s="14"/>
    </row>
    <row r="4" ht="17.5" customHeight="1" spans="1:10" x14ac:dyDescent="0.25">
      <c r="A4" s="10" t="s">
        <v>873</v>
      </c>
      <c r="B4" s="10"/>
      <c r="C4" s="10"/>
      <c r="D4" s="10"/>
      <c r="E4" s="10"/>
      <c r="F4" s="10"/>
      <c r="G4" s="10"/>
      <c r="H4" s="10"/>
      <c r="I4" s="10"/>
      <c r="J4" s="10"/>
    </row>
    <row r="6" ht="19" customHeight="1" spans="1:10" x14ac:dyDescent="0.25">
      <c r="A6" s="5" t="s">
        <v>874</v>
      </c>
      <c r="B6" s="5"/>
      <c r="C6" s="5"/>
      <c r="D6" s="5"/>
      <c r="E6" s="5"/>
      <c r="F6" s="5"/>
      <c r="G6" s="5"/>
      <c r="H6" s="5"/>
      <c r="I6" s="5"/>
      <c r="J6" s="5"/>
    </row>
    <row r="7" ht="20" customHeight="1" spans="1:10" x14ac:dyDescent="0.25">
      <c r="A7" s="6" t="s">
        <v>283</v>
      </c>
      <c r="B7" s="6" t="s">
        <v>875</v>
      </c>
      <c r="C7" s="7" t="s">
        <v>187</v>
      </c>
      <c r="D7" s="7" t="s">
        <v>876</v>
      </c>
      <c r="E7" s="6" t="s">
        <v>284</v>
      </c>
      <c r="F7" s="7" t="s">
        <v>877</v>
      </c>
      <c r="G7" s="7" t="s">
        <v>878</v>
      </c>
      <c r="H7" s="6" t="s">
        <v>340</v>
      </c>
      <c r="I7" s="7" t="s">
        <v>879</v>
      </c>
      <c r="J7" s="6" t="s">
        <v>286</v>
      </c>
    </row>
    <row r="8" ht="117.5" customHeight="1" spans="1:10" x14ac:dyDescent="0.25">
      <c r="A8" s="8" t="s">
        <v>312</v>
      </c>
      <c r="B8" s="8" t="s">
        <v>26</v>
      </c>
      <c r="C8" s="4" t="s">
        <v>880</v>
      </c>
      <c r="D8" s="4" t="s">
        <v>343</v>
      </c>
      <c r="E8" s="8" t="s">
        <v>344</v>
      </c>
      <c r="F8" s="4" t="s">
        <v>881</v>
      </c>
      <c r="G8" s="4" t="s">
        <v>882</v>
      </c>
      <c r="H8" s="8" t="s">
        <v>345</v>
      </c>
      <c r="I8" s="17">
        <v>12</v>
      </c>
      <c r="J8" s="8" t="s">
        <v>292</v>
      </c>
    </row>
    <row r="9" ht="67.5" customHeight="1" spans="1:10" x14ac:dyDescent="0.25">
      <c r="A9" s="8" t="s">
        <v>317</v>
      </c>
      <c r="B9" s="8" t="s">
        <v>51</v>
      </c>
      <c r="C9" s="4" t="s">
        <v>52</v>
      </c>
      <c r="D9" s="4" t="s">
        <v>621</v>
      </c>
      <c r="E9" s="8" t="s">
        <v>416</v>
      </c>
      <c r="F9" s="4" t="s">
        <v>883</v>
      </c>
      <c r="G9" s="4" t="s">
        <v>884</v>
      </c>
      <c r="H9" s="8" t="s">
        <v>417</v>
      </c>
      <c r="I9" s="17">
        <v>18</v>
      </c>
      <c r="J9" s="8" t="s">
        <v>359</v>
      </c>
    </row>
    <row r="10" ht="55" customHeight="1" spans="1:10" x14ac:dyDescent="0.25">
      <c r="A10" s="8" t="s">
        <v>321</v>
      </c>
      <c r="B10" s="8" t="s">
        <v>53</v>
      </c>
      <c r="C10" s="4" t="s">
        <v>54</v>
      </c>
      <c r="D10" s="4" t="s">
        <v>655</v>
      </c>
      <c r="E10" s="8" t="s">
        <v>344</v>
      </c>
      <c r="F10" s="4" t="s">
        <v>885</v>
      </c>
      <c r="G10" s="4" t="s">
        <v>886</v>
      </c>
      <c r="H10" s="8" t="s">
        <v>345</v>
      </c>
      <c r="I10" s="17">
        <v>7</v>
      </c>
      <c r="J10" s="8" t="s">
        <v>409</v>
      </c>
    </row>
    <row r="11" ht="42.5" customHeight="1" spans="1:10" x14ac:dyDescent="0.25">
      <c r="A11" s="8" t="s">
        <v>325</v>
      </c>
      <c r="B11" s="8" t="s">
        <v>73</v>
      </c>
      <c r="C11" s="4" t="s">
        <v>74</v>
      </c>
      <c r="D11" s="4" t="s">
        <v>853</v>
      </c>
      <c r="E11" s="8" t="s">
        <v>416</v>
      </c>
      <c r="F11" s="4" t="s">
        <v>887</v>
      </c>
      <c r="G11" s="4" t="s">
        <v>888</v>
      </c>
      <c r="H11" s="8" t="s">
        <v>417</v>
      </c>
      <c r="I11" s="17">
        <v>9</v>
      </c>
      <c r="J11" s="8" t="s">
        <v>426</v>
      </c>
    </row>
    <row r="12" ht="55" customHeight="1" spans="1:10" x14ac:dyDescent="0.25">
      <c r="A12" s="8" t="s">
        <v>329</v>
      </c>
      <c r="B12" s="8" t="s">
        <v>33</v>
      </c>
      <c r="C12" s="4" t="s">
        <v>34</v>
      </c>
      <c r="D12" s="4" t="s">
        <v>415</v>
      </c>
      <c r="E12" s="8" t="s">
        <v>416</v>
      </c>
      <c r="F12" s="4" t="s">
        <v>889</v>
      </c>
      <c r="G12" s="4" t="s">
        <v>890</v>
      </c>
      <c r="H12" s="8" t="s">
        <v>417</v>
      </c>
      <c r="I12" s="17">
        <v>6</v>
      </c>
      <c r="J12" s="8" t="s">
        <v>359</v>
      </c>
    </row>
    <row r="13" ht="80" customHeight="1" spans="1:10" x14ac:dyDescent="0.25">
      <c r="A13" s="8" t="s">
        <v>333</v>
      </c>
      <c r="B13" s="8" t="s">
        <v>69</v>
      </c>
      <c r="C13" s="4" t="s">
        <v>70</v>
      </c>
      <c r="D13" s="4" t="s">
        <v>822</v>
      </c>
      <c r="E13" s="8" t="s">
        <v>416</v>
      </c>
      <c r="F13" s="4" t="s">
        <v>891</v>
      </c>
      <c r="G13" s="4" t="s">
        <v>892</v>
      </c>
      <c r="H13" s="8" t="s">
        <v>417</v>
      </c>
      <c r="I13" s="17">
        <v>5</v>
      </c>
      <c r="J13" s="8" t="s">
        <v>359</v>
      </c>
    </row>
    <row r="14" ht="55" customHeight="1" spans="1:10" x14ac:dyDescent="0.25">
      <c r="A14" s="8" t="s">
        <v>553</v>
      </c>
      <c r="B14" s="8" t="s">
        <v>39</v>
      </c>
      <c r="C14" s="4" t="s">
        <v>893</v>
      </c>
      <c r="D14" s="4" t="s">
        <v>462</v>
      </c>
      <c r="E14" s="8" t="s">
        <v>344</v>
      </c>
      <c r="F14" s="4" t="s">
        <v>894</v>
      </c>
      <c r="G14" s="4" t="s">
        <v>895</v>
      </c>
      <c r="H14" s="8" t="s">
        <v>345</v>
      </c>
      <c r="I14" s="17">
        <v>4</v>
      </c>
      <c r="J14" s="8" t="s">
        <v>533</v>
      </c>
    </row>
    <row r="15" ht="17.5" customHeight="1" spans="1:10" x14ac:dyDescent="0.25">
      <c r="A15" s="8" t="s">
        <v>649</v>
      </c>
      <c r="B15" s="3" t="s">
        <v>16</v>
      </c>
      <c r="C15" s="3" t="s">
        <v>16</v>
      </c>
      <c r="D15" s="3" t="s">
        <v>16</v>
      </c>
      <c r="E15" s="3" t="s">
        <v>16</v>
      </c>
      <c r="F15" s="3" t="s">
        <v>16</v>
      </c>
      <c r="G15" s="3" t="s">
        <v>16</v>
      </c>
      <c r="H15" s="3" t="s">
        <v>16</v>
      </c>
      <c r="I15" s="3" t="s">
        <v>16</v>
      </c>
      <c r="J15" s="3" t="s">
        <v>16</v>
      </c>
    </row>
    <row r="16" ht="17.5" customHeight="1" spans="1:10" x14ac:dyDescent="0.25">
      <c r="A16" s="8" t="s">
        <v>652</v>
      </c>
      <c r="B16" s="3" t="s">
        <v>16</v>
      </c>
      <c r="C16" s="3" t="s">
        <v>16</v>
      </c>
      <c r="D16" s="3" t="s">
        <v>16</v>
      </c>
      <c r="E16" s="3" t="s">
        <v>16</v>
      </c>
      <c r="F16" s="3" t="s">
        <v>16</v>
      </c>
      <c r="G16" s="3" t="s">
        <v>16</v>
      </c>
      <c r="H16" s="3" t="s">
        <v>16</v>
      </c>
      <c r="I16" s="3" t="s">
        <v>16</v>
      </c>
      <c r="J16" s="3" t="s">
        <v>16</v>
      </c>
    </row>
    <row r="17" ht="17.5" customHeight="1" spans="1:10" x14ac:dyDescent="0.25">
      <c r="A17" s="8" t="s">
        <v>896</v>
      </c>
      <c r="B17" s="3" t="s">
        <v>16</v>
      </c>
      <c r="C17" s="3" t="s">
        <v>16</v>
      </c>
      <c r="D17" s="3" t="s">
        <v>16</v>
      </c>
      <c r="E17" s="3" t="s">
        <v>16</v>
      </c>
      <c r="F17" s="3" t="s">
        <v>16</v>
      </c>
      <c r="G17" s="3" t="s">
        <v>16</v>
      </c>
      <c r="H17" s="3" t="s">
        <v>16</v>
      </c>
      <c r="I17" s="3" t="s">
        <v>16</v>
      </c>
      <c r="J17" s="3" t="s">
        <v>16</v>
      </c>
    </row>
    <row r="19" ht="19" customHeight="1" spans="1:10" x14ac:dyDescent="0.25">
      <c r="A19" s="5" t="s">
        <v>897</v>
      </c>
      <c r="B19" s="5"/>
      <c r="C19" s="5"/>
      <c r="D19" s="5"/>
      <c r="E19" s="5"/>
      <c r="F19" s="5"/>
      <c r="G19" s="5"/>
      <c r="H19" s="5"/>
      <c r="I19" s="5"/>
      <c r="J19" s="5"/>
    </row>
    <row r="20" ht="42.5" customHeight="1" spans="1:10" x14ac:dyDescent="0.25">
      <c r="A20" s="24" t="s">
        <v>898</v>
      </c>
      <c r="B20" s="24"/>
      <c r="C20" s="24"/>
      <c r="D20" s="24"/>
      <c r="E20" s="24"/>
      <c r="F20" s="24"/>
      <c r="G20" s="24"/>
      <c r="H20" s="24"/>
      <c r="I20" s="25">
        <f>SUMIF($H$8:$H$17,"修正済",$I$8:$I$17)</f>
      </c>
      <c r="J20" s="24" t="s">
        <v>899</v>
      </c>
    </row>
    <row r="21" ht="42.5" customHeight="1" spans="1:10" x14ac:dyDescent="0.25">
      <c r="A21" s="24" t="s">
        <v>900</v>
      </c>
      <c r="B21" s="24"/>
      <c r="C21" s="24"/>
      <c r="D21" s="24"/>
      <c r="E21" s="24"/>
      <c r="F21" s="24"/>
      <c r="G21" s="24"/>
      <c r="H21" s="24"/>
      <c r="I21" s="25">
        <f>SUMIF($H$8:$H$17,"未修正",$I$8:$I$17)</f>
      </c>
      <c r="J21" s="24" t="s">
        <v>901</v>
      </c>
    </row>
    <row r="22" ht="42.5" customHeight="1" spans="1:10" x14ac:dyDescent="0.25">
      <c r="A22" s="24" t="s">
        <v>902</v>
      </c>
      <c r="B22" s="24"/>
      <c r="C22" s="24"/>
      <c r="D22" s="24"/>
      <c r="E22" s="24"/>
      <c r="F22" s="24"/>
      <c r="G22" s="24"/>
      <c r="H22" s="24"/>
      <c r="I22" s="25">
        <f>'A-1 重要性の基準値'!$C$15</f>
      </c>
      <c r="J22" s="24" t="s">
        <v>903</v>
      </c>
    </row>
    <row r="23" ht="55" customHeight="1" spans="1:10" x14ac:dyDescent="0.25">
      <c r="A23" s="24" t="s">
        <v>904</v>
      </c>
      <c r="B23" s="24"/>
      <c r="C23" s="24"/>
      <c r="D23" s="24"/>
      <c r="E23" s="24"/>
      <c r="F23" s="24"/>
      <c r="G23" s="24"/>
      <c r="H23" s="24"/>
      <c r="I23" s="25">
        <f>'A-1 重要性の基準値'!$C$16</f>
      </c>
      <c r="J23" s="24" t="s">
        <v>903</v>
      </c>
    </row>
    <row r="24" ht="30" customHeight="1" spans="1:10" x14ac:dyDescent="0.25">
      <c r="A24" s="26">
        <f>IF(N($I$22)=0,"重要性の金額（A-1 計算表）を入力すると自動判定します",IF(ABS($I$21)&gt;=$I$22,"未修正差異合計が全体重要性（OM）以上 — 財務諸表は重要な虚偽表示を含む可能性が高い。修正要請・意見への影響検討が必要",IF(ABS($I$21)&gt;=$I$23,"未修正差異合計が手続実施上の重要性（PM）以上 — 追加手続・修正交渉を検討し、質的要因を含め評価すること","未修正差異合計は重要性の範囲内（質的要因の検討は別途必要）")))</f>
      </c>
      <c r="B24" s="26"/>
      <c r="C24" s="26"/>
      <c r="D24" s="26"/>
      <c r="E24" s="26"/>
      <c r="F24" s="26"/>
      <c r="G24" s="26"/>
      <c r="H24" s="26"/>
      <c r="I24" s="26"/>
      <c r="J24" s="26"/>
    </row>
    <row r="25" ht="30" customHeight="1" spans="1:10" x14ac:dyDescent="0.25">
      <c r="A25" s="10" t="s">
        <v>905</v>
      </c>
      <c r="B25" s="10"/>
      <c r="C25" s="10"/>
      <c r="D25" s="10"/>
      <c r="E25" s="10"/>
      <c r="F25" s="10"/>
      <c r="G25" s="10"/>
      <c r="H25" s="10"/>
      <c r="I25" s="10"/>
      <c r="J25" s="10"/>
    </row>
    <row r="27" ht="19" customHeight="1" spans="1:10" x14ac:dyDescent="0.25">
      <c r="A27" s="5" t="s">
        <v>906</v>
      </c>
      <c r="B27" s="5"/>
      <c r="C27" s="5"/>
      <c r="D27" s="5"/>
      <c r="E27" s="5"/>
      <c r="F27" s="5"/>
      <c r="G27" s="5"/>
      <c r="H27" s="5"/>
      <c r="I27" s="5"/>
      <c r="J27" s="5"/>
    </row>
    <row r="28" ht="80" customHeight="1" spans="1:10" x14ac:dyDescent="0.25">
      <c r="A28" s="4" t="s">
        <v>907</v>
      </c>
      <c r="B28" s="4" t="s">
        <v>908</v>
      </c>
      <c r="C28" s="4"/>
      <c r="D28" s="4"/>
      <c r="E28" s="4"/>
      <c r="F28" s="4"/>
      <c r="G28" s="4"/>
      <c r="H28" s="4"/>
      <c r="I28" s="4"/>
      <c r="J28" s="4"/>
    </row>
    <row r="29" ht="42.5" customHeight="1" spans="1:10" x14ac:dyDescent="0.25">
      <c r="A29" s="4" t="s">
        <v>909</v>
      </c>
      <c r="B29" s="4" t="s">
        <v>910</v>
      </c>
      <c r="C29" s="4"/>
      <c r="D29" s="4"/>
      <c r="E29" s="4"/>
      <c r="F29" s="4"/>
      <c r="G29" s="4"/>
      <c r="H29" s="4"/>
      <c r="I29" s="4"/>
      <c r="J29" s="4"/>
    </row>
    <row r="30" ht="80" customHeight="1" spans="1:10" x14ac:dyDescent="0.25">
      <c r="A30" s="4" t="s">
        <v>911</v>
      </c>
      <c r="B30" s="4" t="s">
        <v>912</v>
      </c>
      <c r="C30" s="4"/>
      <c r="D30" s="4"/>
      <c r="E30" s="4"/>
      <c r="F30" s="4"/>
      <c r="G30" s="4"/>
      <c r="H30" s="4"/>
      <c r="I30" s="4"/>
      <c r="J30" s="4"/>
    </row>
    <row r="31" ht="30" customHeight="1" spans="1:10" x14ac:dyDescent="0.25">
      <c r="A31" s="4" t="s">
        <v>349</v>
      </c>
      <c r="B31" s="3" t="s">
        <v>16</v>
      </c>
      <c r="C31" s="3"/>
      <c r="D31" s="3"/>
      <c r="E31" s="3"/>
      <c r="F31" s="3"/>
      <c r="G31" s="3"/>
      <c r="H31" s="3"/>
      <c r="I31" s="3"/>
      <c r="J31" s="3"/>
    </row>
    <row r="32" ht="17.5" customHeight="1" spans="1:10" x14ac:dyDescent="0.25">
      <c r="A32" s="10" t="s">
        <v>913</v>
      </c>
      <c r="B32" s="10"/>
      <c r="C32" s="10"/>
      <c r="D32" s="10"/>
      <c r="E32" s="10"/>
      <c r="F32" s="10"/>
      <c r="G32" s="10"/>
      <c r="H32" s="10"/>
      <c r="I32" s="10"/>
      <c r="J32" s="10"/>
    </row>
  </sheetData>
  <mergeCells count="20">
    <mergeCell ref="A1:H1"/>
    <mergeCell ref="I1:J1"/>
    <mergeCell ref="A2:J2"/>
    <mergeCell ref="A3:E3"/>
    <mergeCell ref="F3:J3"/>
    <mergeCell ref="A4:J4"/>
    <mergeCell ref="A6:J6"/>
    <mergeCell ref="A19:J19"/>
    <mergeCell ref="A20:H20"/>
    <mergeCell ref="A21:H21"/>
    <mergeCell ref="A22:H22"/>
    <mergeCell ref="A23:H23"/>
    <mergeCell ref="A24:J24"/>
    <mergeCell ref="A25:J25"/>
    <mergeCell ref="A27:J27"/>
    <mergeCell ref="B28:J28"/>
    <mergeCell ref="B29:J29"/>
    <mergeCell ref="B30:J30"/>
    <mergeCell ref="B31:J31"/>
    <mergeCell ref="A32:J32"/>
  </mergeCells>
  <pageSetup orientation="landscape" fitToWidth="1" fitToHeight="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FormatPr defaultRowHeight="15" outlineLevelRow="0" outlineLevelCol="0" x14ac:dyDescent="55"/>
  <cols>
    <col min="1" max="1" width="10" customWidth="1"/>
    <col min="2" max="2" width="16" customWidth="1"/>
    <col min="3" max="3" width="15" customWidth="1"/>
    <col min="4" max="4" width="30" customWidth="1"/>
    <col min="5" max="6" width="13" customWidth="1"/>
    <col min="7" max="7" width="44" customWidth="1"/>
  </cols>
  <sheetData>
    <row r="1" ht="24" customHeight="1" spans="1:7" x14ac:dyDescent="0.25">
      <c r="A1" s="11" t="s">
        <v>914</v>
      </c>
      <c r="B1" s="11"/>
      <c r="C1" s="11"/>
      <c r="D1" s="11"/>
      <c r="E1" s="11"/>
      <c r="F1" s="12" t="s">
        <v>915</v>
      </c>
      <c r="G1" s="12"/>
    </row>
    <row r="2" ht="17.5" customHeight="1" spans="1:7" x14ac:dyDescent="0.25">
      <c r="A2" s="13" t="s">
        <v>100</v>
      </c>
      <c r="B2" s="13"/>
      <c r="C2" s="13"/>
      <c r="D2" s="13"/>
      <c r="E2" s="13"/>
      <c r="F2" s="13"/>
      <c r="G2" s="13"/>
    </row>
    <row r="3" ht="20" customHeight="1" spans="1:7" x14ac:dyDescent="0.25">
      <c r="A3" s="14" t="s">
        <v>101</v>
      </c>
      <c r="B3" s="14"/>
      <c r="C3" s="14"/>
      <c r="D3" s="14"/>
      <c r="E3" s="14" t="s">
        <v>102</v>
      </c>
      <c r="F3" s="14"/>
      <c r="G3" s="14"/>
    </row>
    <row r="4" ht="17.5" customHeight="1" spans="1:7" x14ac:dyDescent="0.25">
      <c r="A4" s="10" t="s">
        <v>916</v>
      </c>
      <c r="B4" s="10"/>
      <c r="C4" s="10"/>
      <c r="D4" s="10"/>
      <c r="E4" s="10"/>
      <c r="F4" s="10"/>
      <c r="G4" s="10"/>
    </row>
    <row r="6" ht="20" customHeight="1" spans="1:7" x14ac:dyDescent="0.25">
      <c r="A6" s="6" t="s">
        <v>917</v>
      </c>
      <c r="B6" s="7" t="s">
        <v>918</v>
      </c>
      <c r="C6" s="6" t="s">
        <v>338</v>
      </c>
      <c r="D6" s="7" t="s">
        <v>919</v>
      </c>
      <c r="E6" s="6" t="s">
        <v>920</v>
      </c>
      <c r="F6" s="6" t="s">
        <v>921</v>
      </c>
      <c r="G6" s="7" t="s">
        <v>922</v>
      </c>
    </row>
    <row r="7" ht="55" customHeight="1" spans="1:7" x14ac:dyDescent="0.25">
      <c r="A7" s="8" t="s">
        <v>80</v>
      </c>
      <c r="B7" s="4" t="s">
        <v>30</v>
      </c>
      <c r="C7" s="8" t="s">
        <v>923</v>
      </c>
      <c r="D7" s="4" t="s">
        <v>924</v>
      </c>
      <c r="E7" s="8" t="s">
        <v>925</v>
      </c>
      <c r="F7" s="8" t="s">
        <v>926</v>
      </c>
      <c r="G7" s="4" t="s">
        <v>927</v>
      </c>
    </row>
    <row r="8" ht="55" customHeight="1" spans="1:7" x14ac:dyDescent="0.25">
      <c r="A8" s="8" t="s">
        <v>87</v>
      </c>
      <c r="B8" s="4" t="s">
        <v>30</v>
      </c>
      <c r="C8" s="8" t="s">
        <v>928</v>
      </c>
      <c r="D8" s="4" t="s">
        <v>929</v>
      </c>
      <c r="E8" s="8" t="s">
        <v>925</v>
      </c>
      <c r="F8" s="8" t="s">
        <v>930</v>
      </c>
      <c r="G8" s="4" t="s">
        <v>931</v>
      </c>
    </row>
    <row r="9" ht="55" customHeight="1" spans="1:7" x14ac:dyDescent="0.25">
      <c r="A9" s="8" t="s">
        <v>90</v>
      </c>
      <c r="B9" s="4" t="s">
        <v>50</v>
      </c>
      <c r="C9" s="8" t="s">
        <v>923</v>
      </c>
      <c r="D9" s="4" t="s">
        <v>932</v>
      </c>
      <c r="E9" s="8" t="s">
        <v>925</v>
      </c>
      <c r="F9" s="8" t="s">
        <v>926</v>
      </c>
      <c r="G9" s="4" t="s">
        <v>933</v>
      </c>
    </row>
    <row r="10" ht="55" customHeight="1" spans="1:7" x14ac:dyDescent="0.25">
      <c r="A10" s="8" t="s">
        <v>92</v>
      </c>
      <c r="B10" s="4" t="s">
        <v>50</v>
      </c>
      <c r="C10" s="8" t="s">
        <v>934</v>
      </c>
      <c r="D10" s="4" t="s">
        <v>935</v>
      </c>
      <c r="E10" s="8" t="s">
        <v>925</v>
      </c>
      <c r="F10" s="8" t="s">
        <v>930</v>
      </c>
      <c r="G10" s="4" t="s">
        <v>936</v>
      </c>
    </row>
    <row r="11" ht="67.5" customHeight="1" spans="1:7" x14ac:dyDescent="0.25">
      <c r="A11" s="8" t="s">
        <v>95</v>
      </c>
      <c r="B11" s="4" t="s">
        <v>34</v>
      </c>
      <c r="C11" s="8" t="s">
        <v>937</v>
      </c>
      <c r="D11" s="4" t="s">
        <v>938</v>
      </c>
      <c r="E11" s="8" t="s">
        <v>925</v>
      </c>
      <c r="F11" s="8" t="s">
        <v>926</v>
      </c>
      <c r="G11" s="4" t="s">
        <v>939</v>
      </c>
    </row>
  </sheetData>
  <mergeCells count="6">
    <mergeCell ref="A1:E1"/>
    <mergeCell ref="F1:G1"/>
    <mergeCell ref="A2:G2"/>
    <mergeCell ref="A3:D3"/>
    <mergeCell ref="E3:G3"/>
    <mergeCell ref="A4:G4"/>
  </mergeCells>
  <pageSetup orientation="landscape" fitToWidth="1" fitToHeight="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FormatPr defaultRowHeight="15" outlineLevelRow="0" outlineLevelCol="0" x14ac:dyDescent="55"/>
  <cols>
    <col min="1" max="1" width="10" customWidth="1"/>
    <col min="2" max="2" width="16" customWidth="1"/>
    <col min="3" max="3" width="22" customWidth="1"/>
    <col min="4" max="7" width="11" customWidth="1"/>
    <col min="9" max="9" width="8" customWidth="1"/>
    <col min="10" max="10" width="34" customWidth="1"/>
  </cols>
  <sheetData>
    <row r="1" ht="24" customHeight="1" spans="1:10" x14ac:dyDescent="0.25">
      <c r="A1" s="11" t="s">
        <v>940</v>
      </c>
      <c r="B1" s="11"/>
      <c r="C1" s="11"/>
      <c r="D1" s="11"/>
      <c r="E1" s="11"/>
      <c r="F1" s="11"/>
      <c r="G1" s="11"/>
      <c r="H1" s="11"/>
      <c r="I1" s="12" t="s">
        <v>941</v>
      </c>
      <c r="J1" s="12"/>
    </row>
    <row r="2" ht="17.5" customHeight="1" spans="1:10" x14ac:dyDescent="0.25">
      <c r="A2" s="13" t="s">
        <v>100</v>
      </c>
      <c r="B2" s="13"/>
      <c r="C2" s="13"/>
      <c r="D2" s="13"/>
      <c r="E2" s="13"/>
      <c r="F2" s="13"/>
      <c r="G2" s="13"/>
      <c r="H2" s="13"/>
      <c r="I2" s="13"/>
      <c r="J2" s="13"/>
    </row>
    <row r="3" ht="20" customHeight="1" spans="1:10" x14ac:dyDescent="0.25">
      <c r="A3" s="14" t="s">
        <v>101</v>
      </c>
      <c r="B3" s="14"/>
      <c r="C3" s="14"/>
      <c r="D3" s="14"/>
      <c r="E3" s="14"/>
      <c r="F3" s="14" t="s">
        <v>102</v>
      </c>
      <c r="G3" s="14"/>
      <c r="H3" s="14"/>
      <c r="I3" s="14"/>
      <c r="J3" s="14"/>
    </row>
    <row r="4" ht="17.5" customHeight="1" spans="1:10" x14ac:dyDescent="0.25">
      <c r="A4" s="10" t="s">
        <v>942</v>
      </c>
      <c r="B4" s="10"/>
      <c r="C4" s="10"/>
      <c r="D4" s="10"/>
      <c r="E4" s="10"/>
      <c r="F4" s="10"/>
      <c r="G4" s="10"/>
      <c r="H4" s="10"/>
      <c r="I4" s="10"/>
      <c r="J4" s="10"/>
    </row>
    <row r="6" ht="20" customHeight="1" spans="1:10" x14ac:dyDescent="0.25">
      <c r="A6" s="6" t="s">
        <v>943</v>
      </c>
      <c r="B6" s="7" t="s">
        <v>918</v>
      </c>
      <c r="C6" s="7" t="s">
        <v>944</v>
      </c>
      <c r="D6" s="27" t="s">
        <v>945</v>
      </c>
      <c r="E6" s="27" t="s">
        <v>946</v>
      </c>
      <c r="F6" s="27" t="s">
        <v>947</v>
      </c>
      <c r="G6" s="27" t="s">
        <v>948</v>
      </c>
      <c r="H6" s="7" t="s">
        <v>949</v>
      </c>
      <c r="I6" s="6" t="s">
        <v>950</v>
      </c>
      <c r="J6" s="7" t="s">
        <v>951</v>
      </c>
    </row>
    <row r="7" ht="55" customHeight="1" spans="1:10" x14ac:dyDescent="0.25">
      <c r="A7" s="8" t="s">
        <v>80</v>
      </c>
      <c r="B7" s="4" t="s">
        <v>30</v>
      </c>
      <c r="C7" s="4" t="s">
        <v>952</v>
      </c>
      <c r="D7" s="17">
        <v>820</v>
      </c>
      <c r="E7" s="17">
        <v>910</v>
      </c>
      <c r="F7" s="17">
        <v>1040</v>
      </c>
      <c r="G7" s="17">
        <f>IF(OR(E7="",F7=""),"",F7-E7)</f>
      </c>
      <c r="H7" s="8">
        <f>IF(OR(E7="",F7="",E7=0),"",TEXT((F7-E7)/ABS(E7),"0.0%"))</f>
      </c>
      <c r="I7" s="8" t="s">
        <v>16</v>
      </c>
      <c r="J7" s="4" t="s">
        <v>953</v>
      </c>
    </row>
    <row r="8" ht="17.5" customHeight="1" spans="1:10" x14ac:dyDescent="0.25">
      <c r="A8" s="8" t="s">
        <v>16</v>
      </c>
      <c r="B8" s="4" t="s">
        <v>16</v>
      </c>
      <c r="C8" s="4" t="s">
        <v>954</v>
      </c>
      <c r="D8" s="17">
        <v>130</v>
      </c>
      <c r="E8" s="17">
        <v>145</v>
      </c>
      <c r="F8" s="17">
        <v>138</v>
      </c>
      <c r="G8" s="17">
        <f>IF(OR(E8="",F8=""),"",F8-E8)</f>
      </c>
      <c r="H8" s="8">
        <f>IF(OR(E8="",F8="",E8=0),"",TEXT((F8-E8)/ABS(E8),"0.0%"))</f>
      </c>
      <c r="I8" s="8" t="s">
        <v>16</v>
      </c>
      <c r="J8" s="4" t="s">
        <v>16</v>
      </c>
    </row>
    <row r="9" ht="17.5" customHeight="1" spans="1:10" x14ac:dyDescent="0.25">
      <c r="A9" s="22" t="s">
        <v>16</v>
      </c>
      <c r="B9" s="24" t="s">
        <v>16</v>
      </c>
      <c r="C9" s="24" t="s">
        <v>955</v>
      </c>
      <c r="D9" s="25">
        <f>D7+D8</f>
      </c>
      <c r="E9" s="25">
        <f>E7+E8</f>
      </c>
      <c r="F9" s="25">
        <f>F7+F8</f>
      </c>
      <c r="G9" s="25">
        <f>IF(OR(E9="",F9=""),"",F9-E9)</f>
      </c>
      <c r="H9" s="22">
        <f>IF(OR(E9="",F9="",E9=0),"",TEXT((F9-E9)/ABS(E9),"0.0%"))</f>
      </c>
      <c r="I9" s="22" t="s">
        <v>16</v>
      </c>
      <c r="J9" s="24" t="s">
        <v>16</v>
      </c>
    </row>
    <row r="10" ht="42.5" customHeight="1" spans="1:10" x14ac:dyDescent="0.25">
      <c r="A10" s="8" t="s">
        <v>90</v>
      </c>
      <c r="B10" s="4" t="s">
        <v>50</v>
      </c>
      <c r="C10" s="4" t="s">
        <v>956</v>
      </c>
      <c r="D10" s="17">
        <v>280</v>
      </c>
      <c r="E10" s="17">
        <v>305</v>
      </c>
      <c r="F10" s="17">
        <v>362</v>
      </c>
      <c r="G10" s="17">
        <f>IF(OR(E10="",F10=""),"",F10-E10)</f>
      </c>
      <c r="H10" s="8">
        <f>IF(OR(E10="",F10="",E10=0),"",TEXT((F10-E10)/ABS(E10),"0.0%"))</f>
      </c>
      <c r="I10" s="8" t="s">
        <v>16</v>
      </c>
      <c r="J10" s="4" t="s">
        <v>957</v>
      </c>
    </row>
    <row r="11" ht="17.5" customHeight="1" spans="1:10" x14ac:dyDescent="0.25">
      <c r="A11" s="8" t="s">
        <v>16</v>
      </c>
      <c r="B11" s="4" t="s">
        <v>16</v>
      </c>
      <c r="C11" s="4" t="s">
        <v>958</v>
      </c>
      <c r="D11" s="17">
        <v>150</v>
      </c>
      <c r="E11" s="17">
        <v>142</v>
      </c>
      <c r="F11" s="17">
        <v>138</v>
      </c>
      <c r="G11" s="17">
        <f>IF(OR(E11="",F11=""),"",F11-E11)</f>
      </c>
      <c r="H11" s="8">
        <f>IF(OR(E11="",F11="",E11=0),"",TEXT((F11-E11)/ABS(E11),"0.0%"))</f>
      </c>
      <c r="I11" s="8" t="s">
        <v>16</v>
      </c>
      <c r="J11" s="4" t="s">
        <v>16</v>
      </c>
    </row>
    <row r="12" ht="17.5" customHeight="1" spans="1:10" x14ac:dyDescent="0.25">
      <c r="A12" s="22" t="s">
        <v>16</v>
      </c>
      <c r="B12" s="24" t="s">
        <v>16</v>
      </c>
      <c r="C12" s="24" t="s">
        <v>955</v>
      </c>
      <c r="D12" s="25">
        <f>D10+D11</f>
      </c>
      <c r="E12" s="25">
        <f>E10+E11</f>
      </c>
      <c r="F12" s="25">
        <f>F10+F11</f>
      </c>
      <c r="G12" s="25">
        <f>IF(OR(E12="",F12=""),"",F12-E12)</f>
      </c>
      <c r="H12" s="22">
        <f>IF(OR(E12="",F12="",E12=0),"",TEXT((F12-E12)/ABS(E12),"0.0%"))</f>
      </c>
      <c r="I12" s="22" t="s">
        <v>16</v>
      </c>
      <c r="J12" s="24" t="s">
        <v>16</v>
      </c>
    </row>
  </sheetData>
  <mergeCells count="6">
    <mergeCell ref="A1:H1"/>
    <mergeCell ref="I1:J1"/>
    <mergeCell ref="A2:J2"/>
    <mergeCell ref="A3:E3"/>
    <mergeCell ref="F3:J3"/>
    <mergeCell ref="A4:J4"/>
  </mergeCells>
  <pageSetup orientation="landscape" fitToWidth="1" fitToHeight="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FormatPr defaultRowHeight="15" outlineLevelRow="0" outlineLevelCol="0" x14ac:dyDescent="55"/>
  <cols>
    <col min="1" max="1" width="10" customWidth="1"/>
    <col min="2" max="2" width="15" customWidth="1"/>
    <col min="3" max="3" width="11" customWidth="1"/>
    <col min="4" max="4" width="20" customWidth="1"/>
    <col min="5" max="5" width="11" customWidth="1"/>
    <col min="6" max="6" width="12" customWidth="1"/>
    <col min="7" max="7" width="26" customWidth="1"/>
    <col min="8" max="8" width="8" customWidth="1"/>
    <col min="9" max="9" width="24" customWidth="1"/>
  </cols>
  <sheetData>
    <row r="1" ht="24" customHeight="1" spans="1:9" x14ac:dyDescent="0.25">
      <c r="A1" s="11" t="s">
        <v>959</v>
      </c>
      <c r="B1" s="11"/>
      <c r="C1" s="11"/>
      <c r="D1" s="11"/>
      <c r="E1" s="11"/>
      <c r="F1" s="11"/>
      <c r="G1" s="11"/>
      <c r="H1" s="12" t="s">
        <v>960</v>
      </c>
      <c r="I1" s="12"/>
    </row>
    <row r="2" ht="17.5" customHeight="1" spans="1:9" x14ac:dyDescent="0.25">
      <c r="A2" s="13" t="s">
        <v>100</v>
      </c>
      <c r="B2" s="13"/>
      <c r="C2" s="13"/>
      <c r="D2" s="13"/>
      <c r="E2" s="13"/>
      <c r="F2" s="13"/>
      <c r="G2" s="13"/>
      <c r="H2" s="13"/>
      <c r="I2" s="13"/>
    </row>
    <row r="3" ht="20" customHeight="1" spans="1:9" x14ac:dyDescent="0.25">
      <c r="A3" s="14" t="s">
        <v>101</v>
      </c>
      <c r="B3" s="14"/>
      <c r="C3" s="14"/>
      <c r="D3" s="14"/>
      <c r="E3" s="14"/>
      <c r="F3" s="14" t="s">
        <v>102</v>
      </c>
      <c r="G3" s="14"/>
      <c r="H3" s="14"/>
      <c r="I3" s="14"/>
    </row>
    <row r="4" ht="17.5" customHeight="1" spans="1:9" x14ac:dyDescent="0.25">
      <c r="A4" s="10" t="s">
        <v>961</v>
      </c>
      <c r="B4" s="10"/>
      <c r="C4" s="10"/>
      <c r="D4" s="10"/>
      <c r="E4" s="10"/>
      <c r="F4" s="10"/>
      <c r="G4" s="10"/>
      <c r="H4" s="10"/>
      <c r="I4" s="10"/>
    </row>
    <row r="6" ht="20" customHeight="1" spans="1:9" x14ac:dyDescent="0.25">
      <c r="A6" s="6" t="s">
        <v>943</v>
      </c>
      <c r="B6" s="7" t="s">
        <v>918</v>
      </c>
      <c r="C6" s="6" t="s">
        <v>962</v>
      </c>
      <c r="D6" s="7" t="s">
        <v>963</v>
      </c>
      <c r="E6" s="27" t="s">
        <v>964</v>
      </c>
      <c r="F6" s="6" t="s">
        <v>965</v>
      </c>
      <c r="G6" s="7" t="s">
        <v>966</v>
      </c>
      <c r="H6" s="6" t="s">
        <v>310</v>
      </c>
      <c r="I6" s="7" t="s">
        <v>967</v>
      </c>
    </row>
    <row r="7" ht="30" customHeight="1" spans="1:9" x14ac:dyDescent="0.25">
      <c r="A7" s="8" t="s">
        <v>87</v>
      </c>
      <c r="B7" s="4" t="s">
        <v>30</v>
      </c>
      <c r="C7" s="8" t="s">
        <v>968</v>
      </c>
      <c r="D7" s="4" t="s">
        <v>969</v>
      </c>
      <c r="E7" s="17">
        <v>210</v>
      </c>
      <c r="F7" s="8" t="s">
        <v>970</v>
      </c>
      <c r="G7" s="4" t="s">
        <v>971</v>
      </c>
      <c r="H7" s="8" t="s">
        <v>972</v>
      </c>
      <c r="I7" s="4" t="s">
        <v>16</v>
      </c>
    </row>
    <row r="8" ht="30" customHeight="1" spans="1:9" x14ac:dyDescent="0.25">
      <c r="A8" s="8" t="s">
        <v>87</v>
      </c>
      <c r="B8" s="4" t="s">
        <v>30</v>
      </c>
      <c r="C8" s="8" t="s">
        <v>973</v>
      </c>
      <c r="D8" s="4" t="s">
        <v>974</v>
      </c>
      <c r="E8" s="17">
        <v>95</v>
      </c>
      <c r="F8" s="8" t="s">
        <v>970</v>
      </c>
      <c r="G8" s="4" t="s">
        <v>971</v>
      </c>
      <c r="H8" s="8" t="s">
        <v>972</v>
      </c>
      <c r="I8" s="4" t="s">
        <v>16</v>
      </c>
    </row>
    <row r="9" ht="42.5" customHeight="1" spans="1:9" x14ac:dyDescent="0.25">
      <c r="A9" s="8" t="s">
        <v>87</v>
      </c>
      <c r="B9" s="4" t="s">
        <v>30</v>
      </c>
      <c r="C9" s="8" t="s">
        <v>975</v>
      </c>
      <c r="D9" s="4" t="s">
        <v>976</v>
      </c>
      <c r="E9" s="17">
        <v>48</v>
      </c>
      <c r="F9" s="8" t="s">
        <v>970</v>
      </c>
      <c r="G9" s="4" t="s">
        <v>977</v>
      </c>
      <c r="H9" s="8" t="s">
        <v>978</v>
      </c>
      <c r="I9" s="4" t="s">
        <v>979</v>
      </c>
    </row>
    <row r="10" ht="30" customHeight="1" spans="1:9" x14ac:dyDescent="0.25">
      <c r="A10" s="8" t="s">
        <v>87</v>
      </c>
      <c r="B10" s="4" t="s">
        <v>30</v>
      </c>
      <c r="C10" s="8" t="s">
        <v>49</v>
      </c>
      <c r="D10" s="4" t="s">
        <v>980</v>
      </c>
      <c r="E10" s="17">
        <v>33</v>
      </c>
      <c r="F10" s="8" t="s">
        <v>970</v>
      </c>
      <c r="G10" s="4" t="s">
        <v>981</v>
      </c>
      <c r="H10" s="8" t="s">
        <v>972</v>
      </c>
      <c r="I10" s="4" t="s">
        <v>16</v>
      </c>
    </row>
    <row r="11" ht="17.5" customHeight="1" spans="1:9" x14ac:dyDescent="0.25">
      <c r="A11" s="8" t="s">
        <v>92</v>
      </c>
      <c r="B11" s="4" t="s">
        <v>50</v>
      </c>
      <c r="C11" s="8" t="s">
        <v>982</v>
      </c>
      <c r="D11" s="4" t="s">
        <v>983</v>
      </c>
      <c r="E11" s="17">
        <v>22</v>
      </c>
      <c r="F11" s="8" t="s">
        <v>16</v>
      </c>
      <c r="G11" s="4" t="s">
        <v>984</v>
      </c>
      <c r="H11" s="8" t="s">
        <v>972</v>
      </c>
      <c r="I11" s="4" t="s">
        <v>16</v>
      </c>
    </row>
    <row r="12" ht="17.5" customHeight="1" spans="1:9" x14ac:dyDescent="0.25">
      <c r="A12" s="8" t="s">
        <v>92</v>
      </c>
      <c r="B12" s="4" t="s">
        <v>50</v>
      </c>
      <c r="C12" s="8" t="s">
        <v>985</v>
      </c>
      <c r="D12" s="4" t="s">
        <v>986</v>
      </c>
      <c r="E12" s="17">
        <v>18</v>
      </c>
      <c r="F12" s="8" t="s">
        <v>16</v>
      </c>
      <c r="G12" s="4" t="s">
        <v>987</v>
      </c>
      <c r="H12" s="8" t="s">
        <v>978</v>
      </c>
      <c r="I12" s="4" t="s">
        <v>988</v>
      </c>
    </row>
    <row r="13" ht="17.5" customHeight="1" spans="1:9" x14ac:dyDescent="0.25">
      <c r="A13" s="8" t="s">
        <v>92</v>
      </c>
      <c r="B13" s="4" t="s">
        <v>50</v>
      </c>
      <c r="C13" s="8" t="s">
        <v>989</v>
      </c>
      <c r="D13" s="4" t="s">
        <v>990</v>
      </c>
      <c r="E13" s="17">
        <v>9</v>
      </c>
      <c r="F13" s="8" t="s">
        <v>16</v>
      </c>
      <c r="G13" s="4" t="s">
        <v>991</v>
      </c>
      <c r="H13" s="8" t="s">
        <v>972</v>
      </c>
      <c r="I13" s="4" t="s">
        <v>16</v>
      </c>
    </row>
    <row r="14" ht="17.5" customHeight="1" spans="1:9" x14ac:dyDescent="0.25">
      <c r="A14" s="10" t="s">
        <v>992</v>
      </c>
      <c r="B14" s="10"/>
      <c r="C14" s="10"/>
      <c r="D14" s="10"/>
      <c r="E14" s="10"/>
      <c r="F14" s="10"/>
      <c r="G14" s="10"/>
      <c r="H14" s="10"/>
      <c r="I14" s="10"/>
    </row>
  </sheetData>
  <mergeCells count="7">
    <mergeCell ref="A1:G1"/>
    <mergeCell ref="H1:I1"/>
    <mergeCell ref="A2:I2"/>
    <mergeCell ref="A3:E3"/>
    <mergeCell ref="F3:I3"/>
    <mergeCell ref="A4:I4"/>
    <mergeCell ref="A14:I14"/>
  </mergeCells>
  <pageSetup orientation="landscape" fitToWidth="1" fitToHeight="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FormatPr defaultRowHeight="15" outlineLevelRow="0" outlineLevelCol="0" x14ac:dyDescent="55"/>
  <cols>
    <col min="1" max="1" width="10" customWidth="1"/>
    <col min="2" max="2" width="15" customWidth="1"/>
    <col min="4" max="4" width="13" customWidth="1"/>
    <col min="5" max="5" width="8" customWidth="1"/>
    <col min="6" max="6" width="11" customWidth="1"/>
    <col min="7" max="7" width="36" customWidth="1"/>
    <col min="8" max="8" width="26" customWidth="1"/>
    <col min="9" max="9" width="10" customWidth="1"/>
  </cols>
  <sheetData>
    <row r="1" ht="24" customHeight="1" spans="1:9" x14ac:dyDescent="0.25">
      <c r="A1" s="11" t="s">
        <v>993</v>
      </c>
      <c r="B1" s="11"/>
      <c r="C1" s="11"/>
      <c r="D1" s="11"/>
      <c r="E1" s="11"/>
      <c r="F1" s="11"/>
      <c r="G1" s="11"/>
      <c r="H1" s="12" t="s">
        <v>994</v>
      </c>
      <c r="I1" s="12"/>
    </row>
    <row r="2" ht="17.5" customHeight="1" spans="1:9" x14ac:dyDescent="0.25">
      <c r="A2" s="13" t="s">
        <v>100</v>
      </c>
      <c r="B2" s="13"/>
      <c r="C2" s="13"/>
      <c r="D2" s="13"/>
      <c r="E2" s="13"/>
      <c r="F2" s="13"/>
      <c r="G2" s="13"/>
      <c r="H2" s="13"/>
      <c r="I2" s="13"/>
    </row>
    <row r="3" ht="20" customHeight="1" spans="1:9" x14ac:dyDescent="0.25">
      <c r="A3" s="14" t="s">
        <v>101</v>
      </c>
      <c r="B3" s="14"/>
      <c r="C3" s="14"/>
      <c r="D3" s="14"/>
      <c r="E3" s="14"/>
      <c r="F3" s="14" t="s">
        <v>102</v>
      </c>
      <c r="G3" s="14"/>
      <c r="H3" s="14"/>
      <c r="I3" s="14"/>
    </row>
    <row r="4" ht="17.5" customHeight="1" spans="1:9" x14ac:dyDescent="0.25">
      <c r="A4" s="10" t="s">
        <v>995</v>
      </c>
      <c r="B4" s="10"/>
      <c r="C4" s="10"/>
      <c r="D4" s="10"/>
      <c r="E4" s="10"/>
      <c r="F4" s="10"/>
      <c r="G4" s="10"/>
      <c r="H4" s="10"/>
      <c r="I4" s="10"/>
    </row>
    <row r="6" ht="20" customHeight="1" spans="1:9" x14ac:dyDescent="0.25">
      <c r="A6" s="6" t="s">
        <v>943</v>
      </c>
      <c r="B6" s="7" t="s">
        <v>918</v>
      </c>
      <c r="C6" s="6" t="s">
        <v>996</v>
      </c>
      <c r="D6" s="7" t="s">
        <v>338</v>
      </c>
      <c r="E6" s="6" t="s">
        <v>284</v>
      </c>
      <c r="F6" s="27" t="s">
        <v>964</v>
      </c>
      <c r="G6" s="7" t="s">
        <v>997</v>
      </c>
      <c r="H6" s="7" t="s">
        <v>998</v>
      </c>
      <c r="I6" s="6" t="s">
        <v>999</v>
      </c>
    </row>
    <row r="7" ht="55" customHeight="1" spans="1:9" x14ac:dyDescent="0.25">
      <c r="A7" s="8" t="s">
        <v>87</v>
      </c>
      <c r="B7" s="4" t="s">
        <v>30</v>
      </c>
      <c r="C7" s="8" t="s">
        <v>1000</v>
      </c>
      <c r="D7" s="4" t="s">
        <v>342</v>
      </c>
      <c r="E7" s="8" t="s">
        <v>344</v>
      </c>
      <c r="F7" s="17">
        <v>12</v>
      </c>
      <c r="G7" s="4" t="s">
        <v>1001</v>
      </c>
      <c r="H7" s="4" t="s">
        <v>1002</v>
      </c>
      <c r="I7" s="8" t="s">
        <v>1003</v>
      </c>
    </row>
    <row r="8" ht="30" customHeight="1" spans="1:9" x14ac:dyDescent="0.25">
      <c r="A8" s="8" t="s">
        <v>92</v>
      </c>
      <c r="B8" s="4" t="s">
        <v>50</v>
      </c>
      <c r="C8" s="8" t="s">
        <v>1000</v>
      </c>
      <c r="D8" s="4" t="s">
        <v>342</v>
      </c>
      <c r="E8" s="8" t="s">
        <v>344</v>
      </c>
      <c r="F8" s="17">
        <v>1</v>
      </c>
      <c r="G8" s="4" t="s">
        <v>1004</v>
      </c>
      <c r="H8" s="4" t="s">
        <v>1005</v>
      </c>
      <c r="I8" s="8" t="s">
        <v>16</v>
      </c>
    </row>
  </sheetData>
  <mergeCells count="6">
    <mergeCell ref="A1:G1"/>
    <mergeCell ref="H1:I1"/>
    <mergeCell ref="A2:I2"/>
    <mergeCell ref="A3:E3"/>
    <mergeCell ref="F3:I3"/>
    <mergeCell ref="A4:I4"/>
  </mergeCells>
  <pageSetup orientation="landscape" fitToWidth="1" fitToHeight="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FormatPr defaultRowHeight="15" outlineLevelRow="0" outlineLevelCol="0" x14ac:dyDescent="55"/>
  <cols>
    <col min="1" max="1" width="10" customWidth="1"/>
    <col min="2" max="2" width="15" customWidth="1"/>
    <col min="3" max="3" width="20" customWidth="1"/>
    <col min="4" max="4" width="28" customWidth="1"/>
    <col min="5" max="7" width="11" customWidth="1"/>
    <col min="8" max="8" width="28" customWidth="1"/>
    <col min="9" max="9" width="32" customWidth="1"/>
  </cols>
  <sheetData>
    <row r="1" ht="24" customHeight="1" spans="1:9" x14ac:dyDescent="0.25">
      <c r="A1" s="11" t="s">
        <v>1006</v>
      </c>
      <c r="B1" s="11"/>
      <c r="C1" s="11"/>
      <c r="D1" s="11"/>
      <c r="E1" s="11"/>
      <c r="F1" s="11"/>
      <c r="G1" s="11"/>
      <c r="H1" s="12" t="s">
        <v>1007</v>
      </c>
      <c r="I1" s="12"/>
    </row>
    <row r="2" ht="17.5" customHeight="1" spans="1:9" x14ac:dyDescent="0.25">
      <c r="A2" s="13" t="s">
        <v>100</v>
      </c>
      <c r="B2" s="13"/>
      <c r="C2" s="13"/>
      <c r="D2" s="13"/>
      <c r="E2" s="13"/>
      <c r="F2" s="13"/>
      <c r="G2" s="13"/>
      <c r="H2" s="13"/>
      <c r="I2" s="13"/>
    </row>
    <row r="3" ht="20" customHeight="1" spans="1:9" x14ac:dyDescent="0.25">
      <c r="A3" s="14" t="s">
        <v>101</v>
      </c>
      <c r="B3" s="14"/>
      <c r="C3" s="14"/>
      <c r="D3" s="14"/>
      <c r="E3" s="14"/>
      <c r="F3" s="14" t="s">
        <v>102</v>
      </c>
      <c r="G3" s="14"/>
      <c r="H3" s="14"/>
      <c r="I3" s="14"/>
    </row>
    <row r="4" ht="17.5" customHeight="1" spans="1:9" x14ac:dyDescent="0.25">
      <c r="A4" s="10" t="s">
        <v>942</v>
      </c>
      <c r="B4" s="10"/>
      <c r="C4" s="10"/>
      <c r="D4" s="10"/>
      <c r="E4" s="10"/>
      <c r="F4" s="10"/>
      <c r="G4" s="10"/>
      <c r="H4" s="10"/>
      <c r="I4" s="10"/>
    </row>
    <row r="6" ht="20" customHeight="1" spans="1:9" x14ac:dyDescent="0.25">
      <c r="A6" s="6" t="s">
        <v>943</v>
      </c>
      <c r="B6" s="7" t="s">
        <v>918</v>
      </c>
      <c r="C6" s="7" t="s">
        <v>1008</v>
      </c>
      <c r="D6" s="7" t="s">
        <v>1009</v>
      </c>
      <c r="E6" s="27" t="s">
        <v>1010</v>
      </c>
      <c r="F6" s="27" t="s">
        <v>1011</v>
      </c>
      <c r="G6" s="27" t="s">
        <v>1012</v>
      </c>
      <c r="H6" s="7" t="s">
        <v>1013</v>
      </c>
      <c r="I6" s="7" t="s">
        <v>922</v>
      </c>
    </row>
    <row r="7" ht="105" customHeight="1" spans="1:9" x14ac:dyDescent="0.25">
      <c r="A7" s="8" t="s">
        <v>95</v>
      </c>
      <c r="B7" s="4" t="s">
        <v>34</v>
      </c>
      <c r="C7" s="4" t="s">
        <v>1014</v>
      </c>
      <c r="D7" s="4" t="s">
        <v>1015</v>
      </c>
      <c r="E7" s="17">
        <v>28</v>
      </c>
      <c r="F7" s="17">
        <v>24</v>
      </c>
      <c r="G7" s="17">
        <v>31</v>
      </c>
      <c r="H7" s="4" t="s">
        <v>1016</v>
      </c>
      <c r="I7" s="4" t="s">
        <v>1017</v>
      </c>
    </row>
  </sheetData>
  <mergeCells count="6">
    <mergeCell ref="A1:G1"/>
    <mergeCell ref="H1:I1"/>
    <mergeCell ref="A2:I2"/>
    <mergeCell ref="A3:E3"/>
    <mergeCell ref="F3:I3"/>
    <mergeCell ref="A4:I4"/>
  </mergeCells>
  <pageSetup orientation="landscape"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workbookViewId="0">
      <pane ySplit="10" topLeftCell="A11" activePane="bottomLeft" state="frozen"/>
      <selection pane="bottomLeft"/>
    </sheetView>
  </sheetViews>
  <sheetFormatPr defaultRowHeight="15" outlineLevelRow="0" outlineLevelCol="0" x14ac:dyDescent="55"/>
  <cols>
    <col min="1" max="1" width="20" customWidth="1"/>
    <col min="2" max="8" width="6" customWidth="1"/>
    <col min="9" max="10" width="7" customWidth="1"/>
    <col min="11" max="11" width="46" customWidth="1"/>
  </cols>
  <sheetData>
    <row r="1" ht="24" customHeight="1" spans="1:11" x14ac:dyDescent="0.25">
      <c r="A1" s="11" t="s">
        <v>181</v>
      </c>
      <c r="B1" s="11"/>
      <c r="C1" s="11"/>
      <c r="D1" s="11"/>
      <c r="E1" s="11"/>
      <c r="F1" s="11"/>
      <c r="G1" s="11"/>
      <c r="H1" s="11"/>
      <c r="I1" s="11"/>
      <c r="J1" s="12" t="s">
        <v>182</v>
      </c>
      <c r="K1" s="12"/>
    </row>
    <row r="2" ht="17.5" customHeight="1" spans="1:11" x14ac:dyDescent="0.25">
      <c r="A2" s="13" t="s">
        <v>100</v>
      </c>
      <c r="B2" s="13"/>
      <c r="C2" s="13"/>
      <c r="D2" s="13"/>
      <c r="E2" s="13"/>
      <c r="F2" s="13"/>
      <c r="G2" s="13"/>
      <c r="H2" s="13"/>
      <c r="I2" s="13"/>
      <c r="J2" s="13"/>
      <c r="K2" s="13"/>
    </row>
    <row r="3" ht="20" customHeight="1" spans="1:11" x14ac:dyDescent="0.25">
      <c r="A3" s="14" t="s">
        <v>101</v>
      </c>
      <c r="B3" s="14"/>
      <c r="C3" s="14"/>
      <c r="D3" s="14"/>
      <c r="E3" s="14"/>
      <c r="F3" s="14"/>
      <c r="G3" s="14" t="s">
        <v>102</v>
      </c>
      <c r="H3" s="14"/>
      <c r="I3" s="14"/>
      <c r="J3" s="14"/>
      <c r="K3" s="14"/>
    </row>
    <row r="4" ht="17.5" customHeight="1" spans="1:11" x14ac:dyDescent="0.25">
      <c r="A4" s="10" t="s">
        <v>183</v>
      </c>
      <c r="B4" s="10"/>
      <c r="C4" s="10"/>
      <c r="D4" s="10"/>
      <c r="E4" s="10"/>
      <c r="F4" s="10"/>
      <c r="G4" s="10"/>
      <c r="H4" s="10"/>
      <c r="I4" s="10"/>
      <c r="J4" s="10"/>
      <c r="K4" s="10"/>
    </row>
    <row r="6" ht="19" customHeight="1" spans="1:11" x14ac:dyDescent="0.25">
      <c r="A6" s="5" t="s">
        <v>184</v>
      </c>
      <c r="B6" s="5"/>
      <c r="C6" s="5"/>
      <c r="D6" s="5"/>
      <c r="E6" s="5"/>
      <c r="F6" s="5"/>
      <c r="G6" s="5"/>
      <c r="H6" s="5"/>
      <c r="I6" s="5"/>
      <c r="J6" s="5"/>
      <c r="K6" s="5"/>
    </row>
    <row r="7" ht="167.5" customHeight="1" spans="1:11" x14ac:dyDescent="0.25">
      <c r="A7" s="4" t="s">
        <v>185</v>
      </c>
      <c r="B7" s="4"/>
      <c r="C7" s="4"/>
      <c r="D7" s="4"/>
      <c r="E7" s="4"/>
      <c r="F7" s="4"/>
      <c r="G7" s="4"/>
      <c r="H7" s="4"/>
      <c r="I7" s="4"/>
      <c r="J7" s="4"/>
      <c r="K7" s="4"/>
    </row>
    <row r="9" ht="19" customHeight="1" spans="1:11" x14ac:dyDescent="0.25">
      <c r="A9" s="5" t="s">
        <v>186</v>
      </c>
      <c r="B9" s="5"/>
      <c r="C9" s="5"/>
      <c r="D9" s="5"/>
      <c r="E9" s="5"/>
      <c r="F9" s="5"/>
      <c r="G9" s="5"/>
      <c r="H9" s="5"/>
      <c r="I9" s="5"/>
      <c r="J9" s="5"/>
      <c r="K9" s="5"/>
    </row>
    <row r="10" ht="20" customHeight="1" spans="1:11" x14ac:dyDescent="0.25">
      <c r="A10" s="7" t="s">
        <v>187</v>
      </c>
      <c r="B10" s="6" t="s">
        <v>188</v>
      </c>
      <c r="C10" s="6" t="s">
        <v>189</v>
      </c>
      <c r="D10" s="6" t="s">
        <v>190</v>
      </c>
      <c r="E10" s="6" t="s">
        <v>191</v>
      </c>
      <c r="F10" s="6" t="s">
        <v>192</v>
      </c>
      <c r="G10" s="6" t="s">
        <v>193</v>
      </c>
      <c r="H10" s="6" t="s">
        <v>194</v>
      </c>
      <c r="I10" s="6" t="s">
        <v>195</v>
      </c>
      <c r="J10" s="6" t="s">
        <v>196</v>
      </c>
      <c r="K10" s="7" t="s">
        <v>197</v>
      </c>
    </row>
    <row r="11" ht="30" customHeight="1" spans="1:11" x14ac:dyDescent="0.25">
      <c r="A11" s="4" t="s">
        <v>28</v>
      </c>
      <c r="B11" s="8" t="s">
        <v>198</v>
      </c>
      <c r="C11" s="8" t="s">
        <v>199</v>
      </c>
      <c r="D11" s="8" t="s">
        <v>200</v>
      </c>
      <c r="E11" s="8" t="s">
        <v>16</v>
      </c>
      <c r="F11" s="8" t="s">
        <v>200</v>
      </c>
      <c r="G11" s="8" t="s">
        <v>199</v>
      </c>
      <c r="H11" s="8" t="s">
        <v>200</v>
      </c>
      <c r="I11" s="8" t="s">
        <v>198</v>
      </c>
      <c r="J11" s="22" t="s">
        <v>199</v>
      </c>
      <c r="K11" s="4" t="s">
        <v>201</v>
      </c>
    </row>
    <row r="12" ht="30" customHeight="1" spans="1:11" x14ac:dyDescent="0.25">
      <c r="A12" s="4" t="s">
        <v>30</v>
      </c>
      <c r="B12" s="8" t="s">
        <v>198</v>
      </c>
      <c r="C12" s="8" t="s">
        <v>199</v>
      </c>
      <c r="D12" s="8" t="s">
        <v>200</v>
      </c>
      <c r="E12" s="8" t="s">
        <v>199</v>
      </c>
      <c r="F12" s="8" t="s">
        <v>200</v>
      </c>
      <c r="G12" s="8" t="s">
        <v>16</v>
      </c>
      <c r="H12" s="8" t="s">
        <v>200</v>
      </c>
      <c r="I12" s="8" t="s">
        <v>198</v>
      </c>
      <c r="J12" s="22" t="s">
        <v>199</v>
      </c>
      <c r="K12" s="4" t="s">
        <v>202</v>
      </c>
    </row>
    <row r="13" ht="30" customHeight="1" spans="1:11" x14ac:dyDescent="0.25">
      <c r="A13" s="4" t="s">
        <v>32</v>
      </c>
      <c r="B13" s="8" t="s">
        <v>198</v>
      </c>
      <c r="C13" s="8" t="s">
        <v>200</v>
      </c>
      <c r="D13" s="8" t="s">
        <v>16</v>
      </c>
      <c r="E13" s="8" t="s">
        <v>200</v>
      </c>
      <c r="F13" s="8" t="s">
        <v>200</v>
      </c>
      <c r="G13" s="8" t="s">
        <v>16</v>
      </c>
      <c r="H13" s="8" t="s">
        <v>200</v>
      </c>
      <c r="I13" s="8" t="s">
        <v>198</v>
      </c>
      <c r="J13" s="8" t="s">
        <v>200</v>
      </c>
      <c r="K13" s="4" t="s">
        <v>203</v>
      </c>
    </row>
    <row r="14" ht="30" customHeight="1" spans="1:11" x14ac:dyDescent="0.25">
      <c r="A14" s="4" t="s">
        <v>34</v>
      </c>
      <c r="B14" s="8" t="s">
        <v>198</v>
      </c>
      <c r="C14" s="8" t="s">
        <v>16</v>
      </c>
      <c r="D14" s="8" t="s">
        <v>199</v>
      </c>
      <c r="E14" s="8" t="s">
        <v>16</v>
      </c>
      <c r="F14" s="8" t="s">
        <v>199</v>
      </c>
      <c r="G14" s="8" t="s">
        <v>16</v>
      </c>
      <c r="H14" s="8" t="s">
        <v>204</v>
      </c>
      <c r="I14" s="8" t="s">
        <v>198</v>
      </c>
      <c r="J14" s="22" t="s">
        <v>199</v>
      </c>
      <c r="K14" s="4" t="s">
        <v>205</v>
      </c>
    </row>
    <row r="15" ht="30" customHeight="1" spans="1:11" x14ac:dyDescent="0.25">
      <c r="A15" s="4" t="s">
        <v>36</v>
      </c>
      <c r="B15" s="8" t="s">
        <v>198</v>
      </c>
      <c r="C15" s="8" t="s">
        <v>16</v>
      </c>
      <c r="D15" s="8" t="s">
        <v>200</v>
      </c>
      <c r="E15" s="8" t="s">
        <v>16</v>
      </c>
      <c r="F15" s="8" t="s">
        <v>200</v>
      </c>
      <c r="G15" s="8" t="s">
        <v>200</v>
      </c>
      <c r="H15" s="8" t="s">
        <v>204</v>
      </c>
      <c r="I15" s="8" t="s">
        <v>198</v>
      </c>
      <c r="J15" s="8" t="s">
        <v>200</v>
      </c>
      <c r="K15" s="4" t="s">
        <v>206</v>
      </c>
    </row>
    <row r="16" ht="30" customHeight="1" spans="1:11" x14ac:dyDescent="0.25">
      <c r="A16" s="4" t="s">
        <v>38</v>
      </c>
      <c r="B16" s="8" t="s">
        <v>198</v>
      </c>
      <c r="C16" s="8" t="s">
        <v>199</v>
      </c>
      <c r="D16" s="8" t="s">
        <v>199</v>
      </c>
      <c r="E16" s="8" t="s">
        <v>16</v>
      </c>
      <c r="F16" s="8" t="s">
        <v>200</v>
      </c>
      <c r="G16" s="8" t="s">
        <v>199</v>
      </c>
      <c r="H16" s="8" t="s">
        <v>16</v>
      </c>
      <c r="I16" s="8" t="s">
        <v>198</v>
      </c>
      <c r="J16" s="22" t="s">
        <v>199</v>
      </c>
      <c r="K16" s="4" t="s">
        <v>207</v>
      </c>
    </row>
    <row r="17" ht="30" customHeight="1" spans="1:11" x14ac:dyDescent="0.25">
      <c r="A17" s="4" t="s">
        <v>40</v>
      </c>
      <c r="B17" s="8" t="s">
        <v>198</v>
      </c>
      <c r="C17" s="8" t="s">
        <v>204</v>
      </c>
      <c r="D17" s="8" t="s">
        <v>199</v>
      </c>
      <c r="E17" s="8" t="s">
        <v>204</v>
      </c>
      <c r="F17" s="8" t="s">
        <v>200</v>
      </c>
      <c r="G17" s="8" t="s">
        <v>199</v>
      </c>
      <c r="H17" s="8" t="s">
        <v>16</v>
      </c>
      <c r="I17" s="8" t="s">
        <v>198</v>
      </c>
      <c r="J17" s="22" t="s">
        <v>199</v>
      </c>
      <c r="K17" s="4" t="s">
        <v>208</v>
      </c>
    </row>
    <row r="18" ht="30" customHeight="1" spans="1:11" x14ac:dyDescent="0.25">
      <c r="A18" s="4" t="s">
        <v>42</v>
      </c>
      <c r="B18" s="8" t="s">
        <v>198</v>
      </c>
      <c r="C18" s="8" t="s">
        <v>200</v>
      </c>
      <c r="D18" s="8" t="s">
        <v>200</v>
      </c>
      <c r="E18" s="8" t="s">
        <v>16</v>
      </c>
      <c r="F18" s="8" t="s">
        <v>200</v>
      </c>
      <c r="G18" s="8" t="s">
        <v>200</v>
      </c>
      <c r="H18" s="8" t="s">
        <v>200</v>
      </c>
      <c r="I18" s="8" t="s">
        <v>198</v>
      </c>
      <c r="J18" s="8" t="s">
        <v>200</v>
      </c>
      <c r="K18" s="4" t="s">
        <v>209</v>
      </c>
    </row>
    <row r="19" ht="30" customHeight="1" spans="1:11" x14ac:dyDescent="0.25">
      <c r="A19" s="4" t="s">
        <v>44</v>
      </c>
      <c r="B19" s="8" t="s">
        <v>198</v>
      </c>
      <c r="C19" s="8" t="s">
        <v>16</v>
      </c>
      <c r="D19" s="8" t="s">
        <v>199</v>
      </c>
      <c r="E19" s="8" t="s">
        <v>16</v>
      </c>
      <c r="F19" s="8" t="s">
        <v>199</v>
      </c>
      <c r="G19" s="8" t="s">
        <v>199</v>
      </c>
      <c r="H19" s="8" t="s">
        <v>204</v>
      </c>
      <c r="I19" s="8" t="s">
        <v>198</v>
      </c>
      <c r="J19" s="22" t="s">
        <v>199</v>
      </c>
      <c r="K19" s="4" t="s">
        <v>210</v>
      </c>
    </row>
    <row r="20" ht="30" customHeight="1" spans="1:11" x14ac:dyDescent="0.25">
      <c r="A20" s="4" t="s">
        <v>46</v>
      </c>
      <c r="B20" s="8" t="s">
        <v>198</v>
      </c>
      <c r="C20" s="8" t="s">
        <v>199</v>
      </c>
      <c r="D20" s="8" t="s">
        <v>200</v>
      </c>
      <c r="E20" s="8" t="s">
        <v>200</v>
      </c>
      <c r="F20" s="8" t="s">
        <v>199</v>
      </c>
      <c r="G20" s="8" t="s">
        <v>200</v>
      </c>
      <c r="H20" s="8" t="s">
        <v>16</v>
      </c>
      <c r="I20" s="8" t="s">
        <v>198</v>
      </c>
      <c r="J20" s="22" t="s">
        <v>199</v>
      </c>
      <c r="K20" s="4" t="s">
        <v>211</v>
      </c>
    </row>
    <row r="21" ht="30" customHeight="1" spans="1:11" x14ac:dyDescent="0.25">
      <c r="A21" s="4" t="s">
        <v>48</v>
      </c>
      <c r="B21" s="8" t="s">
        <v>198</v>
      </c>
      <c r="C21" s="8" t="s">
        <v>200</v>
      </c>
      <c r="D21" s="8" t="s">
        <v>200</v>
      </c>
      <c r="E21" s="8" t="s">
        <v>16</v>
      </c>
      <c r="F21" s="8" t="s">
        <v>199</v>
      </c>
      <c r="G21" s="8" t="s">
        <v>200</v>
      </c>
      <c r="H21" s="8" t="s">
        <v>16</v>
      </c>
      <c r="I21" s="8" t="s">
        <v>198</v>
      </c>
      <c r="J21" s="22" t="s">
        <v>199</v>
      </c>
      <c r="K21" s="4" t="s">
        <v>212</v>
      </c>
    </row>
    <row r="22" ht="30" customHeight="1" spans="1:11" x14ac:dyDescent="0.25">
      <c r="A22" s="4" t="s">
        <v>50</v>
      </c>
      <c r="B22" s="8" t="s">
        <v>198</v>
      </c>
      <c r="C22" s="8" t="s">
        <v>199</v>
      </c>
      <c r="D22" s="8" t="s">
        <v>200</v>
      </c>
      <c r="E22" s="8" t="s">
        <v>16</v>
      </c>
      <c r="F22" s="8" t="s">
        <v>199</v>
      </c>
      <c r="G22" s="8" t="s">
        <v>199</v>
      </c>
      <c r="H22" s="8" t="s">
        <v>16</v>
      </c>
      <c r="I22" s="8" t="s">
        <v>198</v>
      </c>
      <c r="J22" s="22" t="s">
        <v>199</v>
      </c>
      <c r="K22" s="4" t="s">
        <v>213</v>
      </c>
    </row>
    <row r="23" ht="30" customHeight="1" spans="1:11" x14ac:dyDescent="0.25">
      <c r="A23" s="4" t="s">
        <v>52</v>
      </c>
      <c r="B23" s="8" t="s">
        <v>198</v>
      </c>
      <c r="C23" s="8" t="s">
        <v>16</v>
      </c>
      <c r="D23" s="8" t="s">
        <v>16</v>
      </c>
      <c r="E23" s="8" t="s">
        <v>16</v>
      </c>
      <c r="F23" s="8" t="s">
        <v>199</v>
      </c>
      <c r="G23" s="8" t="s">
        <v>16</v>
      </c>
      <c r="H23" s="8" t="s">
        <v>200</v>
      </c>
      <c r="I23" s="8" t="s">
        <v>198</v>
      </c>
      <c r="J23" s="22" t="s">
        <v>199</v>
      </c>
      <c r="K23" s="4" t="s">
        <v>214</v>
      </c>
    </row>
    <row r="24" ht="42.5" customHeight="1" spans="1:11" x14ac:dyDescent="0.25">
      <c r="A24" s="4" t="s">
        <v>54</v>
      </c>
      <c r="B24" s="8" t="s">
        <v>198</v>
      </c>
      <c r="C24" s="8" t="s">
        <v>200</v>
      </c>
      <c r="D24" s="8" t="s">
        <v>16</v>
      </c>
      <c r="E24" s="8" t="s">
        <v>16</v>
      </c>
      <c r="F24" s="8" t="s">
        <v>200</v>
      </c>
      <c r="G24" s="8" t="s">
        <v>200</v>
      </c>
      <c r="H24" s="8" t="s">
        <v>16</v>
      </c>
      <c r="I24" s="8" t="s">
        <v>198</v>
      </c>
      <c r="J24" s="8" t="s">
        <v>200</v>
      </c>
      <c r="K24" s="4" t="s">
        <v>215</v>
      </c>
    </row>
    <row r="25" ht="42.5" customHeight="1" spans="1:11" x14ac:dyDescent="0.25">
      <c r="A25" s="4" t="s">
        <v>56</v>
      </c>
      <c r="B25" s="8" t="s">
        <v>198</v>
      </c>
      <c r="C25" s="8" t="s">
        <v>199</v>
      </c>
      <c r="D25" s="8" t="s">
        <v>16</v>
      </c>
      <c r="E25" s="8" t="s">
        <v>16</v>
      </c>
      <c r="F25" s="8" t="s">
        <v>199</v>
      </c>
      <c r="G25" s="8" t="s">
        <v>200</v>
      </c>
      <c r="H25" s="8" t="s">
        <v>16</v>
      </c>
      <c r="I25" s="8" t="s">
        <v>198</v>
      </c>
      <c r="J25" s="22" t="s">
        <v>199</v>
      </c>
      <c r="K25" s="4" t="s">
        <v>216</v>
      </c>
    </row>
    <row r="26" ht="30" customHeight="1" spans="1:11" x14ac:dyDescent="0.25">
      <c r="A26" s="4" t="s">
        <v>58</v>
      </c>
      <c r="B26" s="8" t="s">
        <v>198</v>
      </c>
      <c r="C26" s="8" t="s">
        <v>199</v>
      </c>
      <c r="D26" s="8" t="s">
        <v>16</v>
      </c>
      <c r="E26" s="8" t="s">
        <v>16</v>
      </c>
      <c r="F26" s="8" t="s">
        <v>199</v>
      </c>
      <c r="G26" s="8" t="s">
        <v>16</v>
      </c>
      <c r="H26" s="8" t="s">
        <v>200</v>
      </c>
      <c r="I26" s="8" t="s">
        <v>198</v>
      </c>
      <c r="J26" s="22" t="s">
        <v>199</v>
      </c>
      <c r="K26" s="4" t="s">
        <v>217</v>
      </c>
    </row>
    <row r="27" ht="30" customHeight="1" spans="1:11" x14ac:dyDescent="0.25">
      <c r="A27" s="4" t="s">
        <v>60</v>
      </c>
      <c r="B27" s="8" t="s">
        <v>198</v>
      </c>
      <c r="C27" s="8" t="s">
        <v>16</v>
      </c>
      <c r="D27" s="8" t="s">
        <v>16</v>
      </c>
      <c r="E27" s="8" t="s">
        <v>16</v>
      </c>
      <c r="F27" s="8" t="s">
        <v>199</v>
      </c>
      <c r="G27" s="8" t="s">
        <v>16</v>
      </c>
      <c r="H27" s="8" t="s">
        <v>199</v>
      </c>
      <c r="I27" s="8" t="s">
        <v>198</v>
      </c>
      <c r="J27" s="22" t="s">
        <v>199</v>
      </c>
      <c r="K27" s="4" t="s">
        <v>218</v>
      </c>
    </row>
    <row r="28" ht="30" customHeight="1" spans="1:11" x14ac:dyDescent="0.25">
      <c r="A28" s="4" t="s">
        <v>62</v>
      </c>
      <c r="B28" s="8" t="s">
        <v>198</v>
      </c>
      <c r="C28" s="8" t="s">
        <v>199</v>
      </c>
      <c r="D28" s="8" t="s">
        <v>199</v>
      </c>
      <c r="E28" s="8" t="s">
        <v>200</v>
      </c>
      <c r="F28" s="8" t="s">
        <v>200</v>
      </c>
      <c r="G28" s="8" t="s">
        <v>199</v>
      </c>
      <c r="H28" s="8" t="s">
        <v>200</v>
      </c>
      <c r="I28" s="8" t="s">
        <v>198</v>
      </c>
      <c r="J28" s="22" t="s">
        <v>199</v>
      </c>
      <c r="K28" s="4" t="s">
        <v>219</v>
      </c>
    </row>
    <row r="29" ht="30" customHeight="1" spans="1:11" x14ac:dyDescent="0.25">
      <c r="A29" s="4" t="s">
        <v>64</v>
      </c>
      <c r="B29" s="8" t="s">
        <v>198</v>
      </c>
      <c r="C29" s="8" t="s">
        <v>199</v>
      </c>
      <c r="D29" s="8" t="s">
        <v>199</v>
      </c>
      <c r="E29" s="8" t="s">
        <v>200</v>
      </c>
      <c r="F29" s="8" t="s">
        <v>199</v>
      </c>
      <c r="G29" s="8" t="s">
        <v>200</v>
      </c>
      <c r="H29" s="8" t="s">
        <v>199</v>
      </c>
      <c r="I29" s="8" t="s">
        <v>198</v>
      </c>
      <c r="J29" s="22" t="s">
        <v>199</v>
      </c>
      <c r="K29" s="4" t="s">
        <v>220</v>
      </c>
    </row>
    <row r="30" ht="30" customHeight="1" spans="1:11" x14ac:dyDescent="0.25">
      <c r="A30" s="4" t="s">
        <v>66</v>
      </c>
      <c r="B30" s="8" t="s">
        <v>198</v>
      </c>
      <c r="C30" s="8" t="s">
        <v>199</v>
      </c>
      <c r="D30" s="8" t="s">
        <v>199</v>
      </c>
      <c r="E30" s="8" t="s">
        <v>16</v>
      </c>
      <c r="F30" s="8" t="s">
        <v>199</v>
      </c>
      <c r="G30" s="8" t="s">
        <v>200</v>
      </c>
      <c r="H30" s="8" t="s">
        <v>200</v>
      </c>
      <c r="I30" s="8" t="s">
        <v>198</v>
      </c>
      <c r="J30" s="22" t="s">
        <v>199</v>
      </c>
      <c r="K30" s="4" t="s">
        <v>221</v>
      </c>
    </row>
    <row r="31" ht="42.5" customHeight="1" spans="1:11" x14ac:dyDescent="0.25">
      <c r="A31" s="4" t="s">
        <v>68</v>
      </c>
      <c r="B31" s="8" t="s">
        <v>198</v>
      </c>
      <c r="C31" s="8" t="s">
        <v>200</v>
      </c>
      <c r="D31" s="8" t="s">
        <v>200</v>
      </c>
      <c r="E31" s="8" t="s">
        <v>16</v>
      </c>
      <c r="F31" s="8" t="s">
        <v>200</v>
      </c>
      <c r="G31" s="8" t="s">
        <v>16</v>
      </c>
      <c r="H31" s="8" t="s">
        <v>200</v>
      </c>
      <c r="I31" s="8" t="s">
        <v>198</v>
      </c>
      <c r="J31" s="8" t="s">
        <v>200</v>
      </c>
      <c r="K31" s="4" t="s">
        <v>222</v>
      </c>
    </row>
    <row r="32" ht="30" customHeight="1" spans="1:11" x14ac:dyDescent="0.25">
      <c r="A32" s="4" t="s">
        <v>70</v>
      </c>
      <c r="B32" s="8" t="s">
        <v>198</v>
      </c>
      <c r="C32" s="8" t="s">
        <v>199</v>
      </c>
      <c r="D32" s="8" t="s">
        <v>200</v>
      </c>
      <c r="E32" s="8" t="s">
        <v>16</v>
      </c>
      <c r="F32" s="8" t="s">
        <v>199</v>
      </c>
      <c r="G32" s="8" t="s">
        <v>200</v>
      </c>
      <c r="H32" s="8" t="s">
        <v>16</v>
      </c>
      <c r="I32" s="8" t="s">
        <v>198</v>
      </c>
      <c r="J32" s="22" t="s">
        <v>199</v>
      </c>
      <c r="K32" s="4" t="s">
        <v>223</v>
      </c>
    </row>
    <row r="33" ht="30" customHeight="1" spans="1:11" x14ac:dyDescent="0.25">
      <c r="A33" s="4" t="s">
        <v>72</v>
      </c>
      <c r="B33" s="8" t="s">
        <v>198</v>
      </c>
      <c r="C33" s="8" t="s">
        <v>200</v>
      </c>
      <c r="D33" s="8" t="s">
        <v>200</v>
      </c>
      <c r="E33" s="8" t="s">
        <v>16</v>
      </c>
      <c r="F33" s="8" t="s">
        <v>16</v>
      </c>
      <c r="G33" s="8" t="s">
        <v>200</v>
      </c>
      <c r="H33" s="8" t="s">
        <v>200</v>
      </c>
      <c r="I33" s="8" t="s">
        <v>198</v>
      </c>
      <c r="J33" s="8" t="s">
        <v>200</v>
      </c>
      <c r="K33" s="4" t="s">
        <v>224</v>
      </c>
    </row>
    <row r="34" ht="30" customHeight="1" spans="1:11" x14ac:dyDescent="0.25">
      <c r="A34" s="4" t="s">
        <v>74</v>
      </c>
      <c r="B34" s="8" t="s">
        <v>198</v>
      </c>
      <c r="C34" s="8" t="s">
        <v>16</v>
      </c>
      <c r="D34" s="8" t="s">
        <v>199</v>
      </c>
      <c r="E34" s="8" t="s">
        <v>16</v>
      </c>
      <c r="F34" s="8" t="s">
        <v>199</v>
      </c>
      <c r="G34" s="8" t="s">
        <v>200</v>
      </c>
      <c r="H34" s="8" t="s">
        <v>16</v>
      </c>
      <c r="I34" s="8" t="s">
        <v>198</v>
      </c>
      <c r="J34" s="22" t="s">
        <v>199</v>
      </c>
      <c r="K34" s="4" t="s">
        <v>225</v>
      </c>
    </row>
    <row r="35" ht="30" customHeight="1" spans="1:11" x14ac:dyDescent="0.25">
      <c r="A35" s="4" t="s">
        <v>76</v>
      </c>
      <c r="B35" s="8" t="s">
        <v>198</v>
      </c>
      <c r="C35" s="8" t="s">
        <v>16</v>
      </c>
      <c r="D35" s="8" t="s">
        <v>199</v>
      </c>
      <c r="E35" s="8" t="s">
        <v>200</v>
      </c>
      <c r="F35" s="8" t="s">
        <v>199</v>
      </c>
      <c r="G35" s="8" t="s">
        <v>200</v>
      </c>
      <c r="H35" s="8" t="s">
        <v>199</v>
      </c>
      <c r="I35" s="8" t="s">
        <v>198</v>
      </c>
      <c r="J35" s="22" t="s">
        <v>199</v>
      </c>
      <c r="K35" s="4" t="s">
        <v>226</v>
      </c>
    </row>
    <row r="36" ht="30" customHeight="1" spans="1:11" x14ac:dyDescent="0.25">
      <c r="A36" s="10" t="s">
        <v>227</v>
      </c>
      <c r="B36" s="10"/>
      <c r="C36" s="10"/>
      <c r="D36" s="10"/>
      <c r="E36" s="10"/>
      <c r="F36" s="10"/>
      <c r="G36" s="10"/>
      <c r="H36" s="10"/>
      <c r="I36" s="10"/>
      <c r="J36" s="10"/>
      <c r="K36" s="10"/>
    </row>
    <row r="38" ht="19" customHeight="1" spans="1:11" x14ac:dyDescent="0.25">
      <c r="A38" s="5" t="s">
        <v>228</v>
      </c>
      <c r="B38" s="5"/>
      <c r="C38" s="5"/>
      <c r="D38" s="5"/>
      <c r="E38" s="5"/>
      <c r="F38" s="5"/>
      <c r="G38" s="5"/>
      <c r="H38" s="5"/>
      <c r="I38" s="5"/>
      <c r="J38" s="5"/>
      <c r="K38" s="5"/>
    </row>
    <row r="39" ht="17.5" customHeight="1" spans="1:11" x14ac:dyDescent="0.25">
      <c r="A39" s="23" t="s">
        <v>229</v>
      </c>
      <c r="B39" s="23"/>
      <c r="C39" s="23"/>
      <c r="D39" s="23"/>
      <c r="E39" s="23"/>
      <c r="F39" s="23"/>
      <c r="G39" s="23"/>
      <c r="H39" s="23"/>
      <c r="I39" s="23"/>
      <c r="J39" s="23"/>
      <c r="K39" s="23"/>
    </row>
    <row r="40" ht="92.5" customHeight="1" spans="1:11" x14ac:dyDescent="0.25">
      <c r="A40" s="4" t="s">
        <v>230</v>
      </c>
      <c r="B40" s="4" t="s">
        <v>231</v>
      </c>
      <c r="C40" s="4"/>
      <c r="D40" s="4"/>
      <c r="E40" s="4"/>
      <c r="F40" s="4"/>
      <c r="G40" s="4"/>
      <c r="H40" s="4"/>
      <c r="I40" s="4"/>
      <c r="J40" s="4"/>
      <c r="K40" s="4"/>
    </row>
    <row r="41" ht="105" customHeight="1" spans="1:11" x14ac:dyDescent="0.25">
      <c r="A41" s="4" t="s">
        <v>232</v>
      </c>
      <c r="B41" s="4" t="s">
        <v>233</v>
      </c>
      <c r="C41" s="4"/>
      <c r="D41" s="4"/>
      <c r="E41" s="4"/>
      <c r="F41" s="4"/>
      <c r="G41" s="4"/>
      <c r="H41" s="4"/>
      <c r="I41" s="4"/>
      <c r="J41" s="4"/>
      <c r="K41" s="4"/>
    </row>
    <row r="42" ht="17.5" customHeight="1" spans="1:11" x14ac:dyDescent="0.25">
      <c r="A42" s="23" t="s">
        <v>234</v>
      </c>
      <c r="B42" s="23"/>
      <c r="C42" s="23"/>
      <c r="D42" s="23"/>
      <c r="E42" s="23"/>
      <c r="F42" s="23"/>
      <c r="G42" s="23"/>
      <c r="H42" s="23"/>
      <c r="I42" s="23"/>
      <c r="J42" s="23"/>
      <c r="K42" s="23"/>
    </row>
    <row r="43" ht="80" customHeight="1" spans="1:11" x14ac:dyDescent="0.25">
      <c r="A43" s="4" t="s">
        <v>230</v>
      </c>
      <c r="B43" s="4" t="s">
        <v>235</v>
      </c>
      <c r="C43" s="4"/>
      <c r="D43" s="4"/>
      <c r="E43" s="4"/>
      <c r="F43" s="4"/>
      <c r="G43" s="4"/>
      <c r="H43" s="4"/>
      <c r="I43" s="4"/>
      <c r="J43" s="4"/>
      <c r="K43" s="4"/>
    </row>
    <row r="44" ht="105" customHeight="1" spans="1:11" x14ac:dyDescent="0.25">
      <c r="A44" s="4" t="s">
        <v>232</v>
      </c>
      <c r="B44" s="4" t="s">
        <v>236</v>
      </c>
      <c r="C44" s="4"/>
      <c r="D44" s="4"/>
      <c r="E44" s="4"/>
      <c r="F44" s="4"/>
      <c r="G44" s="4"/>
      <c r="H44" s="4"/>
      <c r="I44" s="4"/>
      <c r="J44" s="4"/>
      <c r="K44" s="4"/>
    </row>
    <row r="45" ht="17.5" customHeight="1" spans="1:11" x14ac:dyDescent="0.25">
      <c r="A45" s="23" t="s">
        <v>237</v>
      </c>
      <c r="B45" s="23"/>
      <c r="C45" s="23"/>
      <c r="D45" s="23"/>
      <c r="E45" s="23"/>
      <c r="F45" s="23"/>
      <c r="G45" s="23"/>
      <c r="H45" s="23"/>
      <c r="I45" s="23"/>
      <c r="J45" s="23"/>
      <c r="K45" s="23"/>
    </row>
    <row r="46" ht="80" customHeight="1" spans="1:11" x14ac:dyDescent="0.25">
      <c r="A46" s="4" t="s">
        <v>230</v>
      </c>
      <c r="B46" s="4" t="s">
        <v>238</v>
      </c>
      <c r="C46" s="4"/>
      <c r="D46" s="4"/>
      <c r="E46" s="4"/>
      <c r="F46" s="4"/>
      <c r="G46" s="4"/>
      <c r="H46" s="4"/>
      <c r="I46" s="4"/>
      <c r="J46" s="4"/>
      <c r="K46" s="4"/>
    </row>
    <row r="47" ht="92.5" customHeight="1" spans="1:11" x14ac:dyDescent="0.25">
      <c r="A47" s="4" t="s">
        <v>232</v>
      </c>
      <c r="B47" s="4" t="s">
        <v>239</v>
      </c>
      <c r="C47" s="4"/>
      <c r="D47" s="4"/>
      <c r="E47" s="4"/>
      <c r="F47" s="4"/>
      <c r="G47" s="4"/>
      <c r="H47" s="4"/>
      <c r="I47" s="4"/>
      <c r="J47" s="4"/>
      <c r="K47" s="4"/>
    </row>
  </sheetData>
  <mergeCells count="20">
    <mergeCell ref="A1:I1"/>
    <mergeCell ref="J1:K1"/>
    <mergeCell ref="A2:K2"/>
    <mergeCell ref="A3:F3"/>
    <mergeCell ref="G3:K3"/>
    <mergeCell ref="A4:K4"/>
    <mergeCell ref="A6:K6"/>
    <mergeCell ref="A7:K7"/>
    <mergeCell ref="A9:K9"/>
    <mergeCell ref="A36:K36"/>
    <mergeCell ref="A38:K38"/>
    <mergeCell ref="A39:K39"/>
    <mergeCell ref="B40:K40"/>
    <mergeCell ref="B41:K41"/>
    <mergeCell ref="A42:K42"/>
    <mergeCell ref="B43:K43"/>
    <mergeCell ref="B44:K44"/>
    <mergeCell ref="A45:K45"/>
    <mergeCell ref="B46:K46"/>
    <mergeCell ref="B47:K47"/>
  </mergeCells>
  <pageSetup orientation="landscape"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FormatPr defaultRowHeight="15" outlineLevelRow="0" outlineLevelCol="0" x14ac:dyDescent="55"/>
  <cols>
    <col min="1" max="1" width="18" customWidth="1"/>
    <col min="2" max="2" width="8" customWidth="1"/>
    <col min="3" max="3" width="40" customWidth="1"/>
    <col min="4" max="4" width="32" customWidth="1"/>
    <col min="5" max="5" width="42" customWidth="1"/>
  </cols>
  <sheetData>
    <row r="1" ht="24" customHeight="1" spans="1:5" x14ac:dyDescent="0.25">
      <c r="A1" s="11" t="s">
        <v>240</v>
      </c>
      <c r="B1" s="11"/>
      <c r="C1" s="11"/>
      <c r="D1" s="12" t="s">
        <v>241</v>
      </c>
      <c r="E1" s="12"/>
    </row>
    <row r="2" ht="17.5" customHeight="1" spans="1:5" x14ac:dyDescent="0.25">
      <c r="A2" s="13" t="s">
        <v>100</v>
      </c>
      <c r="B2" s="13"/>
      <c r="C2" s="13"/>
      <c r="D2" s="13"/>
      <c r="E2" s="13"/>
    </row>
    <row r="3" ht="20" customHeight="1" spans="1:5" x14ac:dyDescent="0.25">
      <c r="A3" s="14" t="s">
        <v>101</v>
      </c>
      <c r="B3" s="14"/>
      <c r="C3" s="14"/>
      <c r="D3" s="14" t="s">
        <v>102</v>
      </c>
      <c r="E3" s="14"/>
    </row>
    <row r="4" ht="17.5" customHeight="1" spans="1:5" x14ac:dyDescent="0.25">
      <c r="A4" s="10" t="s">
        <v>242</v>
      </c>
      <c r="B4" s="10"/>
      <c r="C4" s="10"/>
      <c r="D4" s="10"/>
      <c r="E4" s="10"/>
    </row>
    <row r="6" ht="20" customHeight="1" spans="1:5" x14ac:dyDescent="0.25">
      <c r="A6" s="7" t="s">
        <v>187</v>
      </c>
      <c r="B6" s="6" t="s">
        <v>243</v>
      </c>
      <c r="C6" s="7" t="s">
        <v>244</v>
      </c>
      <c r="D6" s="7" t="s">
        <v>245</v>
      </c>
      <c r="E6" s="7" t="s">
        <v>246</v>
      </c>
    </row>
    <row r="7" ht="80" customHeight="1" spans="1:5" x14ac:dyDescent="0.25">
      <c r="A7" s="4" t="s">
        <v>28</v>
      </c>
      <c r="B7" s="8" t="s">
        <v>243</v>
      </c>
      <c r="C7" s="4" t="s">
        <v>247</v>
      </c>
      <c r="D7" s="4" t="s">
        <v>248</v>
      </c>
      <c r="E7" s="4" t="s">
        <v>249</v>
      </c>
    </row>
    <row r="8" ht="55" customHeight="1" spans="1:5" x14ac:dyDescent="0.25">
      <c r="A8" s="4" t="s">
        <v>30</v>
      </c>
      <c r="B8" s="8" t="s">
        <v>243</v>
      </c>
      <c r="C8" s="4" t="s">
        <v>250</v>
      </c>
      <c r="D8" s="4" t="s">
        <v>251</v>
      </c>
      <c r="E8" s="4" t="s">
        <v>252</v>
      </c>
    </row>
    <row r="9" ht="67.5" customHeight="1" spans="1:5" x14ac:dyDescent="0.25">
      <c r="A9" s="4" t="s">
        <v>38</v>
      </c>
      <c r="B9" s="8" t="s">
        <v>243</v>
      </c>
      <c r="C9" s="4" t="s">
        <v>253</v>
      </c>
      <c r="D9" s="4" t="s">
        <v>254</v>
      </c>
      <c r="E9" s="4" t="s">
        <v>255</v>
      </c>
    </row>
    <row r="10" ht="55" customHeight="1" spans="1:5" x14ac:dyDescent="0.25">
      <c r="A10" s="4" t="s">
        <v>40</v>
      </c>
      <c r="B10" s="8" t="s">
        <v>243</v>
      </c>
      <c r="C10" s="4" t="s">
        <v>256</v>
      </c>
      <c r="D10" s="4" t="s">
        <v>257</v>
      </c>
      <c r="E10" s="4" t="s">
        <v>258</v>
      </c>
    </row>
    <row r="11" ht="67.5" customHeight="1" spans="1:5" x14ac:dyDescent="0.25">
      <c r="A11" s="4" t="s">
        <v>259</v>
      </c>
      <c r="B11" s="8" t="s">
        <v>243</v>
      </c>
      <c r="C11" s="4" t="s">
        <v>260</v>
      </c>
      <c r="D11" s="4" t="s">
        <v>261</v>
      </c>
      <c r="E11" s="4" t="s">
        <v>262</v>
      </c>
    </row>
    <row r="12" ht="55" customHeight="1" spans="1:5" x14ac:dyDescent="0.25">
      <c r="A12" s="4" t="s">
        <v>62</v>
      </c>
      <c r="B12" s="8" t="s">
        <v>243</v>
      </c>
      <c r="C12" s="4" t="s">
        <v>263</v>
      </c>
      <c r="D12" s="4" t="s">
        <v>264</v>
      </c>
      <c r="E12" s="4" t="s">
        <v>265</v>
      </c>
    </row>
    <row r="13" ht="67.5" customHeight="1" spans="1:5" x14ac:dyDescent="0.25">
      <c r="A13" s="4" t="s">
        <v>266</v>
      </c>
      <c r="B13" s="8" t="s">
        <v>243</v>
      </c>
      <c r="C13" s="4" t="s">
        <v>267</v>
      </c>
      <c r="D13" s="4" t="s">
        <v>268</v>
      </c>
      <c r="E13" s="4" t="s">
        <v>269</v>
      </c>
    </row>
    <row r="14" ht="92.5" customHeight="1" spans="1:5" x14ac:dyDescent="0.25">
      <c r="A14" s="4" t="s">
        <v>270</v>
      </c>
      <c r="B14" s="8" t="s">
        <v>271</v>
      </c>
      <c r="C14" s="4" t="s">
        <v>272</v>
      </c>
      <c r="D14" s="4" t="s">
        <v>273</v>
      </c>
      <c r="E14" s="4" t="s">
        <v>274</v>
      </c>
    </row>
    <row r="15" ht="18" customHeight="1" spans="1:5" x14ac:dyDescent="0.25">
      <c r="A15" s="10" t="s">
        <v>275</v>
      </c>
      <c r="B15" s="10"/>
      <c r="C15" s="10"/>
      <c r="D15" s="10"/>
      <c r="E15" s="10"/>
    </row>
  </sheetData>
  <mergeCells count="7">
    <mergeCell ref="A1:C1"/>
    <mergeCell ref="D1:E1"/>
    <mergeCell ref="A2:E2"/>
    <mergeCell ref="A3:C3"/>
    <mergeCell ref="D3:E3"/>
    <mergeCell ref="A4:E4"/>
    <mergeCell ref="A15:E15"/>
  </mergeCells>
  <pageSetup orientation="landscape" fitToWidth="1"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276</v>
      </c>
      <c r="B1" s="11"/>
      <c r="C1" s="11"/>
      <c r="D1" s="11"/>
      <c r="E1" s="11"/>
      <c r="F1" s="11"/>
      <c r="G1" s="12" t="s">
        <v>277</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280</v>
      </c>
      <c r="C6" s="4"/>
      <c r="D6" s="4"/>
      <c r="E6" s="4"/>
      <c r="F6" s="4"/>
      <c r="G6" s="4"/>
      <c r="H6" s="4"/>
    </row>
    <row r="8" ht="19" customHeight="1" spans="1:8" x14ac:dyDescent="0.25">
      <c r="A8" s="5" t="s">
        <v>281</v>
      </c>
      <c r="B8" s="5"/>
      <c r="C8" s="5"/>
      <c r="D8" s="5"/>
      <c r="E8" s="5"/>
      <c r="F8" s="5"/>
      <c r="G8" s="5"/>
      <c r="H8" s="5"/>
    </row>
    <row r="9" ht="17.5" customHeight="1" spans="1:8" x14ac:dyDescent="0.25">
      <c r="A9" s="24" t="s">
        <v>282</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290</v>
      </c>
      <c r="C11" s="4" t="s">
        <v>291</v>
      </c>
      <c r="D11" s="8" t="s">
        <v>292</v>
      </c>
      <c r="E11" s="8" t="s">
        <v>199</v>
      </c>
      <c r="F11" s="4" t="s">
        <v>293</v>
      </c>
      <c r="G11" s="4"/>
      <c r="H11" s="4"/>
    </row>
    <row r="12" ht="105" customHeight="1" spans="1:8" x14ac:dyDescent="0.25">
      <c r="A12" s="8" t="s">
        <v>294</v>
      </c>
      <c r="B12" s="8" t="s">
        <v>290</v>
      </c>
      <c r="C12" s="4" t="s">
        <v>295</v>
      </c>
      <c r="D12" s="8" t="s">
        <v>292</v>
      </c>
      <c r="E12" s="8" t="s">
        <v>199</v>
      </c>
      <c r="F12" s="4" t="s">
        <v>293</v>
      </c>
      <c r="G12" s="4"/>
      <c r="H12" s="4"/>
    </row>
    <row r="13" ht="55" customHeight="1" spans="1:8" x14ac:dyDescent="0.25">
      <c r="A13" s="8" t="s">
        <v>296</v>
      </c>
      <c r="B13" s="8" t="s">
        <v>297</v>
      </c>
      <c r="C13" s="4" t="s">
        <v>298</v>
      </c>
      <c r="D13" s="8" t="s">
        <v>299</v>
      </c>
      <c r="E13" s="8" t="s">
        <v>200</v>
      </c>
      <c r="F13" s="4" t="s">
        <v>300</v>
      </c>
      <c r="G13" s="4"/>
      <c r="H13" s="4"/>
    </row>
    <row r="14" ht="55" customHeight="1" spans="1:8" x14ac:dyDescent="0.25">
      <c r="A14" s="8" t="s">
        <v>301</v>
      </c>
      <c r="B14" s="8" t="s">
        <v>297</v>
      </c>
      <c r="C14" s="4" t="s">
        <v>302</v>
      </c>
      <c r="D14" s="8" t="s">
        <v>303</v>
      </c>
      <c r="E14" s="8" t="s">
        <v>200</v>
      </c>
      <c r="F14" s="4" t="s">
        <v>304</v>
      </c>
      <c r="G14" s="4"/>
      <c r="H14" s="4"/>
    </row>
    <row r="16" ht="19" customHeight="1" spans="1:8" x14ac:dyDescent="0.25">
      <c r="A16" s="5" t="s">
        <v>305</v>
      </c>
      <c r="B16" s="5"/>
      <c r="C16" s="5"/>
      <c r="D16" s="5"/>
      <c r="E16" s="5"/>
      <c r="F16" s="5"/>
      <c r="G16" s="5"/>
      <c r="H16" s="5"/>
    </row>
    <row r="17" ht="30" customHeight="1" spans="1:8" x14ac:dyDescent="0.25">
      <c r="A17" s="6" t="s">
        <v>283</v>
      </c>
      <c r="B17" s="6" t="s">
        <v>306</v>
      </c>
      <c r="C17" s="7" t="s">
        <v>307</v>
      </c>
      <c r="D17" s="6" t="s">
        <v>286</v>
      </c>
      <c r="E17" s="7" t="s">
        <v>308</v>
      </c>
      <c r="F17" s="7" t="s">
        <v>309</v>
      </c>
      <c r="G17" s="6" t="s">
        <v>310</v>
      </c>
      <c r="H17" s="6" t="s">
        <v>311</v>
      </c>
    </row>
    <row r="18" ht="217.5" customHeight="1" spans="1:8" x14ac:dyDescent="0.25">
      <c r="A18" s="8" t="s">
        <v>312</v>
      </c>
      <c r="B18" s="8" t="s">
        <v>313</v>
      </c>
      <c r="C18" s="4" t="s">
        <v>314</v>
      </c>
      <c r="D18" s="8" t="s">
        <v>315</v>
      </c>
      <c r="E18" s="4" t="s">
        <v>316</v>
      </c>
      <c r="F18" s="3" t="s">
        <v>16</v>
      </c>
      <c r="G18" s="9" t="s">
        <v>16</v>
      </c>
      <c r="H18" s="9" t="s">
        <v>16</v>
      </c>
    </row>
    <row r="19" ht="217.5" customHeight="1" spans="1:8" x14ac:dyDescent="0.25">
      <c r="A19" s="8" t="s">
        <v>317</v>
      </c>
      <c r="B19" s="8" t="s">
        <v>318</v>
      </c>
      <c r="C19" s="4" t="s">
        <v>319</v>
      </c>
      <c r="D19" s="8" t="s">
        <v>292</v>
      </c>
      <c r="E19" s="4" t="s">
        <v>320</v>
      </c>
      <c r="F19" s="3" t="s">
        <v>16</v>
      </c>
      <c r="G19" s="9" t="s">
        <v>16</v>
      </c>
      <c r="H19" s="9" t="s">
        <v>16</v>
      </c>
    </row>
    <row r="20" ht="167.5" customHeight="1" spans="1:8" x14ac:dyDescent="0.25">
      <c r="A20" s="8" t="s">
        <v>321</v>
      </c>
      <c r="B20" s="8" t="s">
        <v>318</v>
      </c>
      <c r="C20" s="4" t="s">
        <v>322</v>
      </c>
      <c r="D20" s="8" t="s">
        <v>323</v>
      </c>
      <c r="E20" s="4" t="s">
        <v>324</v>
      </c>
      <c r="F20" s="3" t="s">
        <v>16</v>
      </c>
      <c r="G20" s="9" t="s">
        <v>16</v>
      </c>
      <c r="H20" s="9" t="s">
        <v>16</v>
      </c>
    </row>
    <row r="21" ht="192.5" customHeight="1" spans="1:8" x14ac:dyDescent="0.25">
      <c r="A21" s="8" t="s">
        <v>325</v>
      </c>
      <c r="B21" s="8" t="s">
        <v>326</v>
      </c>
      <c r="C21" s="4" t="s">
        <v>327</v>
      </c>
      <c r="D21" s="8" t="s">
        <v>315</v>
      </c>
      <c r="E21" s="4" t="s">
        <v>328</v>
      </c>
      <c r="F21" s="3" t="s">
        <v>16</v>
      </c>
      <c r="G21" s="9" t="s">
        <v>16</v>
      </c>
      <c r="H21" s="9" t="s">
        <v>16</v>
      </c>
    </row>
    <row r="22" ht="167.5" customHeight="1" spans="1:8" x14ac:dyDescent="0.25">
      <c r="A22" s="8" t="s">
        <v>329</v>
      </c>
      <c r="B22" s="8" t="s">
        <v>318</v>
      </c>
      <c r="C22" s="4" t="s">
        <v>330</v>
      </c>
      <c r="D22" s="8" t="s">
        <v>331</v>
      </c>
      <c r="E22" s="4" t="s">
        <v>332</v>
      </c>
      <c r="F22" s="3" t="s">
        <v>16</v>
      </c>
      <c r="G22" s="9" t="s">
        <v>16</v>
      </c>
      <c r="H22" s="9" t="s">
        <v>16</v>
      </c>
    </row>
    <row r="23" ht="142.5" customHeight="1" spans="1:8" x14ac:dyDescent="0.25">
      <c r="A23" s="8" t="s">
        <v>333</v>
      </c>
      <c r="B23" s="8" t="s">
        <v>318</v>
      </c>
      <c r="C23" s="4" t="s">
        <v>334</v>
      </c>
      <c r="D23" s="8" t="s">
        <v>303</v>
      </c>
      <c r="E23" s="4" t="s">
        <v>335</v>
      </c>
      <c r="F23" s="3" t="s">
        <v>16</v>
      </c>
      <c r="G23" s="9" t="s">
        <v>16</v>
      </c>
      <c r="H23" s="9" t="s">
        <v>16</v>
      </c>
    </row>
    <row r="24" ht="30" customHeight="1" spans="1:8" x14ac:dyDescent="0.25">
      <c r="A24" s="10" t="s">
        <v>336</v>
      </c>
      <c r="B24" s="10"/>
      <c r="C24" s="10"/>
      <c r="D24" s="10"/>
      <c r="E24" s="10"/>
      <c r="F24" s="10"/>
      <c r="G24" s="10"/>
      <c r="H24" s="10"/>
    </row>
    <row r="26" ht="19" customHeight="1" spans="1:8" x14ac:dyDescent="0.25">
      <c r="A26" s="5" t="s">
        <v>337</v>
      </c>
      <c r="B26" s="5"/>
      <c r="C26" s="5"/>
      <c r="D26" s="5"/>
      <c r="E26" s="5"/>
      <c r="F26" s="5"/>
      <c r="G26" s="5"/>
      <c r="H26" s="5"/>
    </row>
    <row r="27" ht="30" customHeight="1" spans="1:8" x14ac:dyDescent="0.25">
      <c r="A27" s="6" t="s">
        <v>283</v>
      </c>
      <c r="B27" s="6" t="s">
        <v>338</v>
      </c>
      <c r="C27" s="7" t="s">
        <v>339</v>
      </c>
      <c r="D27" s="6" t="s">
        <v>112</v>
      </c>
      <c r="E27" s="6" t="s">
        <v>284</v>
      </c>
      <c r="F27" s="6" t="s">
        <v>340</v>
      </c>
      <c r="G27" s="6" t="s">
        <v>341</v>
      </c>
      <c r="H27" s="6" t="s">
        <v>311</v>
      </c>
    </row>
    <row r="28" ht="105" customHeight="1" spans="1:8" x14ac:dyDescent="0.25">
      <c r="A28" s="8" t="s">
        <v>312</v>
      </c>
      <c r="B28" s="8" t="s">
        <v>342</v>
      </c>
      <c r="C28" s="4" t="s">
        <v>343</v>
      </c>
      <c r="D28" s="17">
        <v>12</v>
      </c>
      <c r="E28" s="8" t="s">
        <v>344</v>
      </c>
      <c r="F28" s="8" t="s">
        <v>345</v>
      </c>
      <c r="G28" s="8" t="s">
        <v>77</v>
      </c>
      <c r="H28" s="9" t="s">
        <v>16</v>
      </c>
    </row>
    <row r="29" ht="17.5" customHeight="1" spans="1:8" x14ac:dyDescent="0.25">
      <c r="A29" s="8" t="s">
        <v>317</v>
      </c>
      <c r="B29" s="3" t="s">
        <v>16</v>
      </c>
      <c r="C29" s="3" t="s">
        <v>16</v>
      </c>
      <c r="D29" s="3" t="s">
        <v>16</v>
      </c>
      <c r="E29" s="3" t="s">
        <v>16</v>
      </c>
      <c r="F29" s="3" t="s">
        <v>16</v>
      </c>
      <c r="G29" s="3" t="s">
        <v>16</v>
      </c>
      <c r="H29" s="3" t="s">
        <v>16</v>
      </c>
    </row>
    <row r="30" ht="17.5" customHeight="1" spans="1:8" x14ac:dyDescent="0.25">
      <c r="A30" s="8" t="s">
        <v>321</v>
      </c>
      <c r="B30" s="3" t="s">
        <v>16</v>
      </c>
      <c r="C30" s="3" t="s">
        <v>16</v>
      </c>
      <c r="D30" s="3" t="s">
        <v>16</v>
      </c>
      <c r="E30" s="3" t="s">
        <v>16</v>
      </c>
      <c r="F30" s="3" t="s">
        <v>16</v>
      </c>
      <c r="G30" s="3" t="s">
        <v>16</v>
      </c>
      <c r="H30" s="3" t="s">
        <v>16</v>
      </c>
    </row>
    <row r="31" ht="17.5" customHeight="1" spans="1:8" x14ac:dyDescent="0.25">
      <c r="A31" s="10" t="s">
        <v>346</v>
      </c>
      <c r="B31" s="10"/>
      <c r="C31" s="10"/>
      <c r="D31" s="10"/>
      <c r="E31" s="10"/>
      <c r="F31" s="10"/>
      <c r="G31" s="10"/>
      <c r="H31" s="10"/>
    </row>
    <row r="33" ht="19" customHeight="1" spans="1:8" x14ac:dyDescent="0.25">
      <c r="A33" s="5" t="s">
        <v>347</v>
      </c>
      <c r="B33" s="5"/>
      <c r="C33" s="5"/>
      <c r="D33" s="5"/>
      <c r="E33" s="5"/>
      <c r="F33" s="5"/>
      <c r="G33" s="5"/>
      <c r="H33" s="5"/>
    </row>
    <row r="34" ht="55" customHeight="1" spans="1:8" x14ac:dyDescent="0.25">
      <c r="A34" s="4" t="s">
        <v>348</v>
      </c>
      <c r="B34" s="4"/>
      <c r="C34" s="4"/>
      <c r="D34" s="4"/>
      <c r="E34" s="4"/>
      <c r="F34" s="4"/>
      <c r="G34" s="4"/>
      <c r="H34" s="4"/>
    </row>
    <row r="35" ht="30" customHeight="1" spans="1:8" x14ac:dyDescent="0.25">
      <c r="A35" s="4" t="s">
        <v>349</v>
      </c>
      <c r="B35" s="3" t="s">
        <v>16</v>
      </c>
      <c r="C35" s="3"/>
      <c r="D35" s="3"/>
      <c r="E35" s="3"/>
      <c r="F35" s="3"/>
      <c r="G35" s="3"/>
      <c r="H35" s="3"/>
    </row>
    <row r="36" ht="20" customHeight="1" spans="1:8" x14ac:dyDescent="0.25">
      <c r="A36" s="14" t="s">
        <v>350</v>
      </c>
      <c r="B36" s="14"/>
      <c r="C36" s="14"/>
      <c r="D36" s="14"/>
      <c r="E36" s="14"/>
      <c r="F36" s="14"/>
      <c r="G36" s="14"/>
      <c r="H36"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1:H31"/>
    <mergeCell ref="A33:H33"/>
    <mergeCell ref="A34:H34"/>
    <mergeCell ref="B35:H35"/>
    <mergeCell ref="A36:H36"/>
  </mergeCells>
  <pageSetup orientation="landscape" fitToWidth="1" fitToHeigh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351</v>
      </c>
      <c r="B1" s="11"/>
      <c r="C1" s="11"/>
      <c r="D1" s="11"/>
      <c r="E1" s="11"/>
      <c r="F1" s="11"/>
      <c r="G1" s="12" t="s">
        <v>352</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353</v>
      </c>
      <c r="B4" s="10"/>
      <c r="C4" s="10"/>
      <c r="D4" s="10"/>
      <c r="E4" s="10"/>
      <c r="F4" s="10"/>
      <c r="G4" s="10"/>
      <c r="H4" s="10"/>
    </row>
    <row r="6" ht="17.5" customHeight="1" spans="1:8" x14ac:dyDescent="0.25">
      <c r="A6" s="4" t="s">
        <v>279</v>
      </c>
      <c r="B6" s="4" t="s">
        <v>354</v>
      </c>
      <c r="C6" s="4"/>
      <c r="D6" s="4"/>
      <c r="E6" s="4"/>
      <c r="F6" s="4"/>
      <c r="G6" s="4"/>
      <c r="H6" s="4"/>
    </row>
    <row r="8" ht="19" customHeight="1" spans="1:8" x14ac:dyDescent="0.25">
      <c r="A8" s="5" t="s">
        <v>281</v>
      </c>
      <c r="B8" s="5"/>
      <c r="C8" s="5"/>
      <c r="D8" s="5"/>
      <c r="E8" s="5"/>
      <c r="F8" s="5"/>
      <c r="G8" s="5"/>
      <c r="H8" s="5"/>
    </row>
    <row r="9" ht="17.5" customHeight="1" spans="1:8" x14ac:dyDescent="0.25">
      <c r="A9" s="24" t="s">
        <v>355</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67.5" customHeight="1" spans="1:8" x14ac:dyDescent="0.25">
      <c r="A11" s="8" t="s">
        <v>289</v>
      </c>
      <c r="B11" s="8" t="s">
        <v>290</v>
      </c>
      <c r="C11" s="4" t="s">
        <v>356</v>
      </c>
      <c r="D11" s="8" t="s">
        <v>357</v>
      </c>
      <c r="E11" s="8" t="s">
        <v>199</v>
      </c>
      <c r="F11" s="4" t="s">
        <v>293</v>
      </c>
      <c r="G11" s="4"/>
      <c r="H11" s="4"/>
    </row>
    <row r="12" ht="55" customHeight="1" spans="1:8" x14ac:dyDescent="0.25">
      <c r="A12" s="8" t="s">
        <v>294</v>
      </c>
      <c r="B12" s="8" t="s">
        <v>297</v>
      </c>
      <c r="C12" s="4" t="s">
        <v>358</v>
      </c>
      <c r="D12" s="8" t="s">
        <v>359</v>
      </c>
      <c r="E12" s="8" t="s">
        <v>200</v>
      </c>
      <c r="F12" s="4" t="s">
        <v>360</v>
      </c>
      <c r="G12" s="4"/>
      <c r="H12" s="4"/>
    </row>
    <row r="13" ht="55" customHeight="1" spans="1:8" x14ac:dyDescent="0.25">
      <c r="A13" s="8" t="s">
        <v>296</v>
      </c>
      <c r="B13" s="8" t="s">
        <v>297</v>
      </c>
      <c r="C13" s="4" t="s">
        <v>361</v>
      </c>
      <c r="D13" s="8" t="s">
        <v>362</v>
      </c>
      <c r="E13" s="8" t="s">
        <v>200</v>
      </c>
      <c r="F13" s="4" t="s">
        <v>363</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92.5" customHeight="1" spans="1:8" x14ac:dyDescent="0.25">
      <c r="A17" s="8" t="s">
        <v>312</v>
      </c>
      <c r="B17" s="8" t="s">
        <v>318</v>
      </c>
      <c r="C17" s="4" t="s">
        <v>364</v>
      </c>
      <c r="D17" s="8" t="s">
        <v>365</v>
      </c>
      <c r="E17" s="4" t="s">
        <v>366</v>
      </c>
      <c r="F17" s="3" t="s">
        <v>16</v>
      </c>
      <c r="G17" s="9" t="s">
        <v>16</v>
      </c>
      <c r="H17" s="9" t="s">
        <v>16</v>
      </c>
    </row>
    <row r="18" ht="142.5" customHeight="1" spans="1:8" x14ac:dyDescent="0.25">
      <c r="A18" s="8" t="s">
        <v>317</v>
      </c>
      <c r="B18" s="8" t="s">
        <v>318</v>
      </c>
      <c r="C18" s="4" t="s">
        <v>367</v>
      </c>
      <c r="D18" s="8" t="s">
        <v>365</v>
      </c>
      <c r="E18" s="4" t="s">
        <v>368</v>
      </c>
      <c r="F18" s="3" t="s">
        <v>16</v>
      </c>
      <c r="G18" s="9" t="s">
        <v>16</v>
      </c>
      <c r="H18" s="9" t="s">
        <v>16</v>
      </c>
    </row>
    <row r="19" ht="155" customHeight="1" spans="1:8" x14ac:dyDescent="0.25">
      <c r="A19" s="8" t="s">
        <v>321</v>
      </c>
      <c r="B19" s="8" t="s">
        <v>318</v>
      </c>
      <c r="C19" s="4" t="s">
        <v>369</v>
      </c>
      <c r="D19" s="8" t="s">
        <v>370</v>
      </c>
      <c r="E19" s="4" t="s">
        <v>371</v>
      </c>
      <c r="F19" s="3" t="s">
        <v>16</v>
      </c>
      <c r="G19" s="9" t="s">
        <v>16</v>
      </c>
      <c r="H19" s="9" t="s">
        <v>16</v>
      </c>
    </row>
    <row r="20" ht="130" customHeight="1" spans="1:8" x14ac:dyDescent="0.25">
      <c r="A20" s="8" t="s">
        <v>325</v>
      </c>
      <c r="B20" s="8" t="s">
        <v>318</v>
      </c>
      <c r="C20" s="4" t="s">
        <v>372</v>
      </c>
      <c r="D20" s="8" t="s">
        <v>373</v>
      </c>
      <c r="E20" s="4" t="s">
        <v>374</v>
      </c>
      <c r="F20" s="3" t="s">
        <v>16</v>
      </c>
      <c r="G20" s="9" t="s">
        <v>16</v>
      </c>
      <c r="H20" s="9" t="s">
        <v>16</v>
      </c>
    </row>
    <row r="21" ht="167.5" customHeight="1" spans="1:8" x14ac:dyDescent="0.25">
      <c r="A21" s="8" t="s">
        <v>329</v>
      </c>
      <c r="B21" s="8" t="s">
        <v>326</v>
      </c>
      <c r="C21" s="4" t="s">
        <v>375</v>
      </c>
      <c r="D21" s="8" t="s">
        <v>323</v>
      </c>
      <c r="E21" s="4" t="s">
        <v>376</v>
      </c>
      <c r="F21" s="3" t="s">
        <v>16</v>
      </c>
      <c r="G21" s="9" t="s">
        <v>16</v>
      </c>
      <c r="H21" s="9" t="s">
        <v>16</v>
      </c>
    </row>
    <row r="22" ht="30" customHeight="1" spans="1:8" x14ac:dyDescent="0.25">
      <c r="A22" s="10" t="s">
        <v>336</v>
      </c>
      <c r="B22" s="10"/>
      <c r="C22" s="10"/>
      <c r="D22" s="10"/>
      <c r="E22" s="10"/>
      <c r="F22" s="10"/>
      <c r="G22" s="10"/>
      <c r="H22" s="10"/>
    </row>
    <row r="24" ht="19" customHeight="1" spans="1:8" x14ac:dyDescent="0.25">
      <c r="A24" s="5" t="s">
        <v>337</v>
      </c>
      <c r="B24" s="5"/>
      <c r="C24" s="5"/>
      <c r="D24" s="5"/>
      <c r="E24" s="5"/>
      <c r="F24" s="5"/>
      <c r="G24" s="5"/>
      <c r="H24" s="5"/>
    </row>
    <row r="25" ht="30" customHeight="1" spans="1:8" x14ac:dyDescent="0.25">
      <c r="A25" s="6" t="s">
        <v>283</v>
      </c>
      <c r="B25" s="6" t="s">
        <v>338</v>
      </c>
      <c r="C25" s="7" t="s">
        <v>339</v>
      </c>
      <c r="D25" s="6" t="s">
        <v>112</v>
      </c>
      <c r="E25" s="6" t="s">
        <v>284</v>
      </c>
      <c r="F25" s="6" t="s">
        <v>340</v>
      </c>
      <c r="G25" s="6" t="s">
        <v>341</v>
      </c>
      <c r="H25" s="6" t="s">
        <v>311</v>
      </c>
    </row>
    <row r="26" ht="105" customHeight="1" spans="1:8" x14ac:dyDescent="0.25">
      <c r="A26" s="8" t="s">
        <v>312</v>
      </c>
      <c r="B26" s="8" t="s">
        <v>342</v>
      </c>
      <c r="C26" s="4" t="s">
        <v>343</v>
      </c>
      <c r="D26" s="17">
        <v>12</v>
      </c>
      <c r="E26" s="8" t="s">
        <v>344</v>
      </c>
      <c r="F26" s="8" t="s">
        <v>345</v>
      </c>
      <c r="G26" s="8" t="s">
        <v>77</v>
      </c>
      <c r="H26" s="8" t="s">
        <v>87</v>
      </c>
    </row>
    <row r="27" ht="17.5" customHeight="1" spans="1:8" x14ac:dyDescent="0.25">
      <c r="A27" s="8" t="s">
        <v>317</v>
      </c>
      <c r="B27" s="3" t="s">
        <v>16</v>
      </c>
      <c r="C27" s="3" t="s">
        <v>16</v>
      </c>
      <c r="D27" s="3" t="s">
        <v>16</v>
      </c>
      <c r="E27" s="3" t="s">
        <v>16</v>
      </c>
      <c r="F27" s="3" t="s">
        <v>16</v>
      </c>
      <c r="G27" s="3" t="s">
        <v>16</v>
      </c>
      <c r="H27" s="3" t="s">
        <v>16</v>
      </c>
    </row>
    <row r="28" ht="17.5" customHeight="1" spans="1:8" x14ac:dyDescent="0.25">
      <c r="A28" s="8" t="s">
        <v>321</v>
      </c>
      <c r="B28" s="3" t="s">
        <v>16</v>
      </c>
      <c r="C28" s="3" t="s">
        <v>16</v>
      </c>
      <c r="D28" s="3" t="s">
        <v>16</v>
      </c>
      <c r="E28" s="3" t="s">
        <v>16</v>
      </c>
      <c r="F28" s="3" t="s">
        <v>16</v>
      </c>
      <c r="G28" s="3" t="s">
        <v>16</v>
      </c>
      <c r="H28" s="3" t="s">
        <v>16</v>
      </c>
    </row>
    <row r="29" ht="17.5" customHeight="1" spans="1:8" x14ac:dyDescent="0.25">
      <c r="A29" s="10" t="s">
        <v>346</v>
      </c>
      <c r="B29" s="10"/>
      <c r="C29" s="10"/>
      <c r="D29" s="10"/>
      <c r="E29" s="10"/>
      <c r="F29" s="10"/>
      <c r="G29" s="10"/>
      <c r="H29" s="10"/>
    </row>
    <row r="31" ht="19" customHeight="1" spans="1:8" x14ac:dyDescent="0.25">
      <c r="A31" s="5" t="s">
        <v>347</v>
      </c>
      <c r="B31" s="5"/>
      <c r="C31" s="5"/>
      <c r="D31" s="5"/>
      <c r="E31" s="5"/>
      <c r="F31" s="5"/>
      <c r="G31" s="5"/>
      <c r="H31" s="5"/>
    </row>
    <row r="32" ht="67.5" customHeight="1" spans="1:8" x14ac:dyDescent="0.25">
      <c r="A32" s="4" t="s">
        <v>377</v>
      </c>
      <c r="B32" s="4"/>
      <c r="C32" s="4"/>
      <c r="D32" s="4"/>
      <c r="E32" s="4"/>
      <c r="F32" s="4"/>
      <c r="G32" s="4"/>
      <c r="H32" s="4"/>
    </row>
    <row r="33" ht="30" customHeight="1" spans="1:8" x14ac:dyDescent="0.25">
      <c r="A33" s="4" t="s">
        <v>349</v>
      </c>
      <c r="B33" s="3" t="s">
        <v>16</v>
      </c>
      <c r="C33" s="3"/>
      <c r="D33" s="3"/>
      <c r="E33" s="3"/>
      <c r="F33" s="3"/>
      <c r="G33" s="3"/>
      <c r="H33" s="3"/>
    </row>
    <row r="34" ht="20" customHeight="1" spans="1:8" x14ac:dyDescent="0.25">
      <c r="A34" s="14" t="s">
        <v>350</v>
      </c>
      <c r="B34" s="14"/>
      <c r="C34" s="14"/>
      <c r="D34" s="14"/>
      <c r="E34" s="14"/>
      <c r="F34" s="14"/>
      <c r="G34" s="14"/>
      <c r="H34"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2:H22"/>
    <mergeCell ref="A24:H24"/>
    <mergeCell ref="A29:H29"/>
    <mergeCell ref="A31:H31"/>
    <mergeCell ref="A32:H32"/>
    <mergeCell ref="B33:H33"/>
    <mergeCell ref="A34:H34"/>
  </mergeCells>
  <pageSetup orientation="landscape" fitToWidth="1" fitToHeigh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378</v>
      </c>
      <c r="B1" s="11"/>
      <c r="C1" s="11"/>
      <c r="D1" s="11"/>
      <c r="E1" s="11"/>
      <c r="F1" s="11"/>
      <c r="G1" s="12" t="s">
        <v>379</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278</v>
      </c>
      <c r="B4" s="10"/>
      <c r="C4" s="10"/>
      <c r="D4" s="10"/>
      <c r="E4" s="10"/>
      <c r="F4" s="10"/>
      <c r="G4" s="10"/>
      <c r="H4" s="10"/>
    </row>
    <row r="6" ht="17.5" customHeight="1" spans="1:8" x14ac:dyDescent="0.25">
      <c r="A6" s="4" t="s">
        <v>279</v>
      </c>
      <c r="B6" s="4" t="s">
        <v>354</v>
      </c>
      <c r="C6" s="4"/>
      <c r="D6" s="4"/>
      <c r="E6" s="4"/>
      <c r="F6" s="4"/>
      <c r="G6" s="4"/>
      <c r="H6" s="4"/>
    </row>
    <row r="8" ht="19" customHeight="1" spans="1:8" x14ac:dyDescent="0.25">
      <c r="A8" s="5" t="s">
        <v>281</v>
      </c>
      <c r="B8" s="5"/>
      <c r="C8" s="5"/>
      <c r="D8" s="5"/>
      <c r="E8" s="5"/>
      <c r="F8" s="5"/>
      <c r="G8" s="5"/>
      <c r="H8" s="5"/>
    </row>
    <row r="9" ht="17.5" customHeight="1" spans="1:8" x14ac:dyDescent="0.25">
      <c r="A9" s="24" t="s">
        <v>380</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55" customHeight="1" spans="1:8" x14ac:dyDescent="0.25">
      <c r="A11" s="8" t="s">
        <v>289</v>
      </c>
      <c r="B11" s="8" t="s">
        <v>297</v>
      </c>
      <c r="C11" s="4" t="s">
        <v>381</v>
      </c>
      <c r="D11" s="8" t="s">
        <v>357</v>
      </c>
      <c r="E11" s="8" t="s">
        <v>200</v>
      </c>
      <c r="F11" s="4" t="s">
        <v>382</v>
      </c>
      <c r="G11" s="4"/>
      <c r="H11" s="4"/>
    </row>
    <row r="12" ht="55" customHeight="1" spans="1:8" x14ac:dyDescent="0.25">
      <c r="A12" s="8" t="s">
        <v>294</v>
      </c>
      <c r="B12" s="8" t="s">
        <v>290</v>
      </c>
      <c r="C12" s="4" t="s">
        <v>383</v>
      </c>
      <c r="D12" s="8" t="s">
        <v>370</v>
      </c>
      <c r="E12" s="8" t="s">
        <v>200</v>
      </c>
      <c r="F12" s="4" t="s">
        <v>382</v>
      </c>
      <c r="G12" s="4"/>
      <c r="H12" s="4"/>
    </row>
    <row r="13" ht="42.5" customHeight="1" spans="1:8" x14ac:dyDescent="0.25">
      <c r="A13" s="8" t="s">
        <v>296</v>
      </c>
      <c r="B13" s="8" t="s">
        <v>297</v>
      </c>
      <c r="C13" s="4" t="s">
        <v>384</v>
      </c>
      <c r="D13" s="8" t="s">
        <v>303</v>
      </c>
      <c r="E13" s="8" t="s">
        <v>200</v>
      </c>
      <c r="F13" s="4" t="s">
        <v>385</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55" customHeight="1" spans="1:8" x14ac:dyDescent="0.25">
      <c r="A17" s="8" t="s">
        <v>312</v>
      </c>
      <c r="B17" s="8" t="s">
        <v>318</v>
      </c>
      <c r="C17" s="4" t="s">
        <v>386</v>
      </c>
      <c r="D17" s="8" t="s">
        <v>365</v>
      </c>
      <c r="E17" s="4" t="s">
        <v>387</v>
      </c>
      <c r="F17" s="3" t="s">
        <v>16</v>
      </c>
      <c r="G17" s="9" t="s">
        <v>16</v>
      </c>
      <c r="H17" s="9" t="s">
        <v>16</v>
      </c>
    </row>
    <row r="18" ht="130" customHeight="1" spans="1:8" x14ac:dyDescent="0.25">
      <c r="A18" s="8" t="s">
        <v>317</v>
      </c>
      <c r="B18" s="8" t="s">
        <v>318</v>
      </c>
      <c r="C18" s="4" t="s">
        <v>388</v>
      </c>
      <c r="D18" s="8" t="s">
        <v>389</v>
      </c>
      <c r="E18" s="4" t="s">
        <v>390</v>
      </c>
      <c r="F18" s="3" t="s">
        <v>16</v>
      </c>
      <c r="G18" s="9" t="s">
        <v>16</v>
      </c>
      <c r="H18" s="9" t="s">
        <v>16</v>
      </c>
    </row>
    <row r="19" ht="117.5" customHeight="1" spans="1:8" x14ac:dyDescent="0.25">
      <c r="A19" s="8" t="s">
        <v>321</v>
      </c>
      <c r="B19" s="8" t="s">
        <v>318</v>
      </c>
      <c r="C19" s="4" t="s">
        <v>391</v>
      </c>
      <c r="D19" s="8" t="s">
        <v>370</v>
      </c>
      <c r="E19" s="4" t="s">
        <v>392</v>
      </c>
      <c r="F19" s="3" t="s">
        <v>16</v>
      </c>
      <c r="G19" s="9" t="s">
        <v>16</v>
      </c>
      <c r="H19" s="9" t="s">
        <v>16</v>
      </c>
    </row>
    <row r="20" ht="105" customHeight="1" spans="1:8" x14ac:dyDescent="0.25">
      <c r="A20" s="8" t="s">
        <v>325</v>
      </c>
      <c r="B20" s="8" t="s">
        <v>326</v>
      </c>
      <c r="C20" s="4" t="s">
        <v>393</v>
      </c>
      <c r="D20" s="8" t="s">
        <v>323</v>
      </c>
      <c r="E20" s="4" t="s">
        <v>394</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17.5" customHeight="1" spans="1:8" x14ac:dyDescent="0.25">
      <c r="A25" s="8" t="s">
        <v>312</v>
      </c>
      <c r="B25" s="3" t="s">
        <v>16</v>
      </c>
      <c r="C25" s="3" t="s">
        <v>16</v>
      </c>
      <c r="D25" s="3" t="s">
        <v>16</v>
      </c>
      <c r="E25" s="3" t="s">
        <v>16</v>
      </c>
      <c r="F25" s="3" t="s">
        <v>16</v>
      </c>
      <c r="G25" s="3" t="s">
        <v>16</v>
      </c>
      <c r="H25" s="3"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10" t="s">
        <v>346</v>
      </c>
      <c r="B27" s="10"/>
      <c r="C27" s="10"/>
      <c r="D27" s="10"/>
      <c r="E27" s="10"/>
      <c r="F27" s="10"/>
      <c r="G27" s="10"/>
      <c r="H27" s="10"/>
    </row>
    <row r="29" ht="19" customHeight="1" spans="1:8" x14ac:dyDescent="0.25">
      <c r="A29" s="5" t="s">
        <v>347</v>
      </c>
      <c r="B29" s="5"/>
      <c r="C29" s="5"/>
      <c r="D29" s="5"/>
      <c r="E29" s="5"/>
      <c r="F29" s="5"/>
      <c r="G29" s="5"/>
      <c r="H29" s="5"/>
    </row>
    <row r="30" ht="36" customHeight="1" spans="1:8" x14ac:dyDescent="0.25">
      <c r="A30" s="4" t="s">
        <v>395</v>
      </c>
      <c r="B30" s="4"/>
      <c r="C30" s="4"/>
      <c r="D30" s="4"/>
      <c r="E30" s="4"/>
      <c r="F30" s="4"/>
      <c r="G30" s="4"/>
      <c r="H30" s="4"/>
    </row>
    <row r="31" ht="30" customHeight="1" spans="1:8" x14ac:dyDescent="0.25">
      <c r="A31" s="4" t="s">
        <v>349</v>
      </c>
      <c r="B31" s="3" t="s">
        <v>16</v>
      </c>
      <c r="C31" s="3"/>
      <c r="D31" s="3"/>
      <c r="E31" s="3"/>
      <c r="F31" s="3"/>
      <c r="G31" s="3"/>
      <c r="H31" s="3"/>
    </row>
    <row r="32" ht="20" customHeight="1" spans="1:8" x14ac:dyDescent="0.25">
      <c r="A32" s="14" t="s">
        <v>350</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396</v>
      </c>
      <c r="B1" s="11"/>
      <c r="C1" s="11"/>
      <c r="D1" s="11"/>
      <c r="E1" s="11"/>
      <c r="F1" s="11"/>
      <c r="G1" s="12" t="s">
        <v>397</v>
      </c>
      <c r="H1" s="12"/>
    </row>
    <row r="2" ht="17.5" customHeight="1" spans="1:8" x14ac:dyDescent="0.25">
      <c r="A2" s="13" t="s">
        <v>100</v>
      </c>
      <c r="B2" s="13"/>
      <c r="C2" s="13"/>
      <c r="D2" s="13"/>
      <c r="E2" s="13"/>
      <c r="F2" s="13"/>
      <c r="G2" s="13"/>
      <c r="H2" s="13"/>
    </row>
    <row r="3" ht="20" customHeight="1" spans="1:8" x14ac:dyDescent="0.25">
      <c r="A3" s="14" t="s">
        <v>101</v>
      </c>
      <c r="B3" s="14"/>
      <c r="C3" s="14"/>
      <c r="D3" s="14"/>
      <c r="E3" s="14" t="s">
        <v>102</v>
      </c>
      <c r="F3" s="14"/>
      <c r="G3" s="14"/>
      <c r="H3" s="14"/>
    </row>
    <row r="4" ht="17.5" customHeight="1" spans="1:8" x14ac:dyDescent="0.25">
      <c r="A4" s="10" t="s">
        <v>398</v>
      </c>
      <c r="B4" s="10"/>
      <c r="C4" s="10"/>
      <c r="D4" s="10"/>
      <c r="E4" s="10"/>
      <c r="F4" s="10"/>
      <c r="G4" s="10"/>
      <c r="H4" s="10"/>
    </row>
    <row r="6" ht="17.5" customHeight="1" spans="1:8" x14ac:dyDescent="0.25">
      <c r="A6" s="4" t="s">
        <v>279</v>
      </c>
      <c r="B6" s="4" t="s">
        <v>399</v>
      </c>
      <c r="C6" s="4"/>
      <c r="D6" s="4"/>
      <c r="E6" s="4"/>
      <c r="F6" s="4"/>
      <c r="G6" s="4"/>
      <c r="H6" s="4"/>
    </row>
    <row r="8" ht="19" customHeight="1" spans="1:8" x14ac:dyDescent="0.25">
      <c r="A8" s="5" t="s">
        <v>281</v>
      </c>
      <c r="B8" s="5"/>
      <c r="C8" s="5"/>
      <c r="D8" s="5"/>
      <c r="E8" s="5"/>
      <c r="F8" s="5"/>
      <c r="G8" s="5"/>
      <c r="H8" s="5"/>
    </row>
    <row r="9" ht="17.5" customHeight="1" spans="1:8" x14ac:dyDescent="0.25">
      <c r="A9" s="24" t="s">
        <v>400</v>
      </c>
      <c r="B9" s="24"/>
      <c r="C9" s="24"/>
      <c r="D9" s="24"/>
      <c r="E9" s="24"/>
      <c r="F9" s="24"/>
      <c r="G9" s="24"/>
      <c r="H9" s="24"/>
    </row>
    <row r="10" ht="30" customHeight="1" spans="1:8" x14ac:dyDescent="0.25">
      <c r="A10" s="6" t="s">
        <v>283</v>
      </c>
      <c r="B10" s="6" t="s">
        <v>284</v>
      </c>
      <c r="C10" s="7" t="s">
        <v>285</v>
      </c>
      <c r="D10" s="6" t="s">
        <v>286</v>
      </c>
      <c r="E10" s="6" t="s">
        <v>287</v>
      </c>
      <c r="F10" s="7" t="s">
        <v>288</v>
      </c>
      <c r="G10" s="7"/>
      <c r="H10" s="7"/>
    </row>
    <row r="11" ht="92.5" customHeight="1" spans="1:8" x14ac:dyDescent="0.25">
      <c r="A11" s="8" t="s">
        <v>289</v>
      </c>
      <c r="B11" s="8" t="s">
        <v>297</v>
      </c>
      <c r="C11" s="4" t="s">
        <v>401</v>
      </c>
      <c r="D11" s="8" t="s">
        <v>299</v>
      </c>
      <c r="E11" s="8" t="s">
        <v>199</v>
      </c>
      <c r="F11" s="4" t="s">
        <v>402</v>
      </c>
      <c r="G11" s="4"/>
      <c r="H11" s="4"/>
    </row>
    <row r="12" ht="55" customHeight="1" spans="1:8" x14ac:dyDescent="0.25">
      <c r="A12" s="8" t="s">
        <v>294</v>
      </c>
      <c r="B12" s="8" t="s">
        <v>290</v>
      </c>
      <c r="C12" s="4" t="s">
        <v>403</v>
      </c>
      <c r="D12" s="8" t="s">
        <v>359</v>
      </c>
      <c r="E12" s="8" t="s">
        <v>199</v>
      </c>
      <c r="F12" s="4" t="s">
        <v>402</v>
      </c>
      <c r="G12" s="4"/>
      <c r="H12" s="4"/>
    </row>
    <row r="13" ht="42.5" customHeight="1" spans="1:8" x14ac:dyDescent="0.25">
      <c r="A13" s="8" t="s">
        <v>296</v>
      </c>
      <c r="B13" s="8" t="s">
        <v>297</v>
      </c>
      <c r="C13" s="4" t="s">
        <v>404</v>
      </c>
      <c r="D13" s="8" t="s">
        <v>303</v>
      </c>
      <c r="E13" s="8" t="s">
        <v>204</v>
      </c>
      <c r="F13" s="4" t="s">
        <v>405</v>
      </c>
      <c r="G13" s="4"/>
      <c r="H13" s="4"/>
    </row>
    <row r="15" ht="19" customHeight="1" spans="1:8" x14ac:dyDescent="0.25">
      <c r="A15" s="5" t="s">
        <v>305</v>
      </c>
      <c r="B15" s="5"/>
      <c r="C15" s="5"/>
      <c r="D15" s="5"/>
      <c r="E15" s="5"/>
      <c r="F15" s="5"/>
      <c r="G15" s="5"/>
      <c r="H15" s="5"/>
    </row>
    <row r="16" ht="30" customHeight="1" spans="1:8" x14ac:dyDescent="0.25">
      <c r="A16" s="6" t="s">
        <v>283</v>
      </c>
      <c r="B16" s="6" t="s">
        <v>306</v>
      </c>
      <c r="C16" s="7" t="s">
        <v>307</v>
      </c>
      <c r="D16" s="6" t="s">
        <v>286</v>
      </c>
      <c r="E16" s="7" t="s">
        <v>308</v>
      </c>
      <c r="F16" s="7" t="s">
        <v>309</v>
      </c>
      <c r="G16" s="6" t="s">
        <v>310</v>
      </c>
      <c r="H16" s="6" t="s">
        <v>311</v>
      </c>
    </row>
    <row r="17" ht="167.5" customHeight="1" spans="1:8" x14ac:dyDescent="0.25">
      <c r="A17" s="8" t="s">
        <v>312</v>
      </c>
      <c r="B17" s="8" t="s">
        <v>318</v>
      </c>
      <c r="C17" s="4" t="s">
        <v>406</v>
      </c>
      <c r="D17" s="8" t="s">
        <v>299</v>
      </c>
      <c r="E17" s="4" t="s">
        <v>407</v>
      </c>
      <c r="F17" s="3" t="s">
        <v>16</v>
      </c>
      <c r="G17" s="9" t="s">
        <v>16</v>
      </c>
      <c r="H17" s="9" t="s">
        <v>16</v>
      </c>
    </row>
    <row r="18" ht="192.5" customHeight="1" spans="1:8" x14ac:dyDescent="0.25">
      <c r="A18" s="8" t="s">
        <v>317</v>
      </c>
      <c r="B18" s="8" t="s">
        <v>318</v>
      </c>
      <c r="C18" s="4" t="s">
        <v>408</v>
      </c>
      <c r="D18" s="8" t="s">
        <v>409</v>
      </c>
      <c r="E18" s="4" t="s">
        <v>410</v>
      </c>
      <c r="F18" s="3" t="s">
        <v>16</v>
      </c>
      <c r="G18" s="9" t="s">
        <v>16</v>
      </c>
      <c r="H18" s="9" t="s">
        <v>16</v>
      </c>
    </row>
    <row r="19" ht="142.5" customHeight="1" spans="1:8" x14ac:dyDescent="0.25">
      <c r="A19" s="8" t="s">
        <v>321</v>
      </c>
      <c r="B19" s="8" t="s">
        <v>326</v>
      </c>
      <c r="C19" s="4" t="s">
        <v>411</v>
      </c>
      <c r="D19" s="8" t="s">
        <v>299</v>
      </c>
      <c r="E19" s="4" t="s">
        <v>412</v>
      </c>
      <c r="F19" s="3" t="s">
        <v>16</v>
      </c>
      <c r="G19" s="9" t="s">
        <v>16</v>
      </c>
      <c r="H19" s="9" t="s">
        <v>16</v>
      </c>
    </row>
    <row r="20" ht="105" customHeight="1" spans="1:8" x14ac:dyDescent="0.25">
      <c r="A20" s="8" t="s">
        <v>325</v>
      </c>
      <c r="B20" s="8" t="s">
        <v>318</v>
      </c>
      <c r="C20" s="4" t="s">
        <v>413</v>
      </c>
      <c r="D20" s="8" t="s">
        <v>303</v>
      </c>
      <c r="E20" s="4" t="s">
        <v>414</v>
      </c>
      <c r="F20" s="3" t="s">
        <v>16</v>
      </c>
      <c r="G20" s="9" t="s">
        <v>16</v>
      </c>
      <c r="H20" s="9" t="s">
        <v>16</v>
      </c>
    </row>
    <row r="21" ht="30" customHeight="1" spans="1:8" x14ac:dyDescent="0.25">
      <c r="A21" s="10" t="s">
        <v>336</v>
      </c>
      <c r="B21" s="10"/>
      <c r="C21" s="10"/>
      <c r="D21" s="10"/>
      <c r="E21" s="10"/>
      <c r="F21" s="10"/>
      <c r="G21" s="10"/>
      <c r="H21" s="10"/>
    </row>
    <row r="23" ht="19" customHeight="1" spans="1:8" x14ac:dyDescent="0.25">
      <c r="A23" s="5" t="s">
        <v>337</v>
      </c>
      <c r="B23" s="5"/>
      <c r="C23" s="5"/>
      <c r="D23" s="5"/>
      <c r="E23" s="5"/>
      <c r="F23" s="5"/>
      <c r="G23" s="5"/>
      <c r="H23" s="5"/>
    </row>
    <row r="24" ht="30" customHeight="1" spans="1:8" x14ac:dyDescent="0.25">
      <c r="A24" s="6" t="s">
        <v>283</v>
      </c>
      <c r="B24" s="6" t="s">
        <v>338</v>
      </c>
      <c r="C24" s="7" t="s">
        <v>339</v>
      </c>
      <c r="D24" s="6" t="s">
        <v>112</v>
      </c>
      <c r="E24" s="6" t="s">
        <v>284</v>
      </c>
      <c r="F24" s="6" t="s">
        <v>340</v>
      </c>
      <c r="G24" s="6" t="s">
        <v>341</v>
      </c>
      <c r="H24" s="6" t="s">
        <v>311</v>
      </c>
    </row>
    <row r="25" ht="42.5" customHeight="1" spans="1:8" x14ac:dyDescent="0.25">
      <c r="A25" s="8" t="s">
        <v>312</v>
      </c>
      <c r="B25" s="8" t="s">
        <v>342</v>
      </c>
      <c r="C25" s="4" t="s">
        <v>415</v>
      </c>
      <c r="D25" s="17">
        <v>6</v>
      </c>
      <c r="E25" s="8" t="s">
        <v>416</v>
      </c>
      <c r="F25" s="8" t="s">
        <v>417</v>
      </c>
      <c r="G25" s="8" t="s">
        <v>77</v>
      </c>
      <c r="H25" s="9" t="s">
        <v>16</v>
      </c>
    </row>
    <row r="26" ht="17.5" customHeight="1" spans="1:8" x14ac:dyDescent="0.25">
      <c r="A26" s="8" t="s">
        <v>317</v>
      </c>
      <c r="B26" s="3" t="s">
        <v>16</v>
      </c>
      <c r="C26" s="3" t="s">
        <v>16</v>
      </c>
      <c r="D26" s="3" t="s">
        <v>16</v>
      </c>
      <c r="E26" s="3" t="s">
        <v>16</v>
      </c>
      <c r="F26" s="3" t="s">
        <v>16</v>
      </c>
      <c r="G26" s="3" t="s">
        <v>16</v>
      </c>
      <c r="H26" s="3" t="s">
        <v>16</v>
      </c>
    </row>
    <row r="27" ht="17.5" customHeight="1" spans="1:8" x14ac:dyDescent="0.25">
      <c r="A27" s="8" t="s">
        <v>321</v>
      </c>
      <c r="B27" s="3" t="s">
        <v>16</v>
      </c>
      <c r="C27" s="3" t="s">
        <v>16</v>
      </c>
      <c r="D27" s="3" t="s">
        <v>16</v>
      </c>
      <c r="E27" s="3" t="s">
        <v>16</v>
      </c>
      <c r="F27" s="3" t="s">
        <v>16</v>
      </c>
      <c r="G27" s="3" t="s">
        <v>16</v>
      </c>
      <c r="H27" s="3" t="s">
        <v>16</v>
      </c>
    </row>
    <row r="28" ht="17.5" customHeight="1" spans="1:8" x14ac:dyDescent="0.25">
      <c r="A28" s="10" t="s">
        <v>346</v>
      </c>
      <c r="B28" s="10"/>
      <c r="C28" s="10"/>
      <c r="D28" s="10"/>
      <c r="E28" s="10"/>
      <c r="F28" s="10"/>
      <c r="G28" s="10"/>
      <c r="H28" s="10"/>
    </row>
    <row r="30" ht="19" customHeight="1" spans="1:8" x14ac:dyDescent="0.25">
      <c r="A30" s="5" t="s">
        <v>347</v>
      </c>
      <c r="B30" s="5"/>
      <c r="C30" s="5"/>
      <c r="D30" s="5"/>
      <c r="E30" s="5"/>
      <c r="F30" s="5"/>
      <c r="G30" s="5"/>
      <c r="H30" s="5"/>
    </row>
    <row r="31" ht="67.5" customHeight="1" spans="1:8" x14ac:dyDescent="0.25">
      <c r="A31" s="4" t="s">
        <v>418</v>
      </c>
      <c r="B31" s="4"/>
      <c r="C31" s="4"/>
      <c r="D31" s="4"/>
      <c r="E31" s="4"/>
      <c r="F31" s="4"/>
      <c r="G31" s="4"/>
      <c r="H31" s="4"/>
    </row>
    <row r="32" ht="30" customHeight="1" spans="1:8" x14ac:dyDescent="0.25">
      <c r="A32" s="4" t="s">
        <v>349</v>
      </c>
      <c r="B32" s="3" t="s">
        <v>16</v>
      </c>
      <c r="C32" s="3"/>
      <c r="D32" s="3"/>
      <c r="E32" s="3"/>
      <c r="F32" s="3"/>
      <c r="G32" s="3"/>
      <c r="H32" s="3"/>
    </row>
    <row r="33" ht="20" customHeight="1" spans="1:8" x14ac:dyDescent="0.25">
      <c r="A33" s="14" t="s">
        <v>350</v>
      </c>
      <c r="B33" s="14"/>
      <c r="C33" s="14"/>
      <c r="D33" s="14"/>
      <c r="E33" s="14"/>
      <c r="F33" s="14"/>
      <c r="G33" s="14"/>
      <c r="H33"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8:H28"/>
    <mergeCell ref="A30:H30"/>
    <mergeCell ref="A31:H31"/>
    <mergeCell ref="B32:H32"/>
    <mergeCell ref="A33:H33"/>
  </mergeCells>
  <pageSetup orientation="landscape"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表紙・インデックス</vt:lpstr>
      <vt:lpstr>A-1 重要性の基準値</vt:lpstr>
      <vt:lpstr>A-2 サンプリング方針</vt:lpstr>
      <vt:lpstr>B-1 リスク評価サマリ</vt:lpstr>
      <vt:lpstr>B-2 内部統制依拠</vt:lpstr>
      <vt:lpstr>C-1 売上高</vt:lpstr>
      <vt:lpstr>C-2 売掛金</vt:lpstr>
      <vt:lpstr>C-3 受取手形</vt:lpstr>
      <vt:lpstr>C-4 貸倒引当金</vt:lpstr>
      <vt:lpstr>C-5 契約負債(前受金)</vt:lpstr>
      <vt:lpstr>C-6 仕入／売上原価</vt:lpstr>
      <vt:lpstr>C-7 買掛金</vt:lpstr>
      <vt:lpstr>C-8 支払手形</vt:lpstr>
      <vt:lpstr>C-9 未払金・未払費用</vt:lpstr>
      <vt:lpstr>C-10 原材料</vt:lpstr>
      <vt:lpstr>C-11 仕掛品</vt:lpstr>
      <vt:lpstr>C-12 製品</vt:lpstr>
      <vt:lpstr>C-13 棚卸資産の評価(評価減)</vt:lpstr>
      <vt:lpstr>C-14 有形固定資産・減価償却累計額（生産設備中心）</vt:lpstr>
      <vt:lpstr>C-15 無形固定資産（ソフトウェア・特許権・のれん等）</vt:lpstr>
      <vt:lpstr>C-16 投資有価証券・関係会社株式</vt:lpstr>
      <vt:lpstr>C-17 固定資産の減損</vt:lpstr>
      <vt:lpstr>C-18 現金及び預金</vt:lpstr>
      <vt:lpstr>C-19 借入金</vt:lpstr>
      <vt:lpstr>C-20 社債・リース債務</vt:lpstr>
      <vt:lpstr>C-21 純資産(資本金・資本剰余金・利益剰余金・自己株式)</vt:lpstr>
      <vt:lpstr>C-22 法人税等・繰延税金資産負債(税効果会計)</vt:lpstr>
      <vt:lpstr>C-23 販売費及び一般管理費</vt:lpstr>
      <vt:lpstr>C-24 賞与引当金・退職給付引当金</vt:lpstr>
      <vt:lpstr>C-25 偶発債務・後発事象(注記・開示)</vt:lpstr>
      <vt:lpstr>D-1 監査差異集計(SAD)</vt:lpstr>
      <vt:lpstr>E-1 個別調書一覧</vt:lpstr>
      <vt:lpstr>E-2 リード明細</vt:lpstr>
      <vt:lpstr>E-3 テスト・サンプル</vt:lpstr>
      <vt:lpstr>E-4 例外事項</vt:lpstr>
      <vt:lpstr>E-5 会計上の見積り</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2026-09-12T00:08:30Z</dcterms:created>
  <dcterms:modified xsi:type="dcterms:W3CDTF">2026-09-12T00:08:30Z</dcterms:modified>
</cp:coreProperties>
</file>